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10056" activeTab="2"/>
  </bookViews>
  <sheets>
    <sheet name="Ejecución 1er Trim" sheetId="1" r:id="rId1"/>
    <sheet name="Estabilidad Presup 1er Trim" sheetId="2" r:id="rId2"/>
    <sheet name="Nivel de deuda 1er Trim" sheetId="3" r:id="rId3"/>
  </sheets>
  <definedNames/>
  <calcPr fullCalcOnLoad="1"/>
</workbook>
</file>

<file path=xl/sharedStrings.xml><?xml version="1.0" encoding="utf-8"?>
<sst xmlns="http://schemas.openxmlformats.org/spreadsheetml/2006/main" count="137" uniqueCount="96">
  <si>
    <t>Ejecuciones trimestrales de las Entidades Locales</t>
  </si>
  <si>
    <t>05-38-004-DD-000</t>
  </si>
  <si>
    <t>Entidad  Local:</t>
  </si>
  <si>
    <t>CABILDO INSULAR DE TENERIFE</t>
  </si>
  <si>
    <t>CLASIFICACIÓN ECONÓMICA</t>
  </si>
  <si>
    <t>Ejercicio Corriente</t>
  </si>
  <si>
    <t>Ejercicios cerrados</t>
  </si>
  <si>
    <t>(A) Estimación Previsiones definitivas al final de ejercicio (1)</t>
  </si>
  <si>
    <t>(B) Derechos Reconocidos Netos (2)</t>
  </si>
  <si>
    <t xml:space="preserve">Ejercicio Corriente </t>
  </si>
  <si>
    <t xml:space="preserve">Desviación (B)/(A)-1 </t>
  </si>
  <si>
    <t>I N G R E S O S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</si>
  <si>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</si>
  <si>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</si>
  <si>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</si>
  <si>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</si>
  <si>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</si>
  <si>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</si>
  <si>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</si>
  <si>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</si>
  <si>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</si>
  <si>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</si>
  <si>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</si>
  <si>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G A S T O S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</si>
  <si>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</si>
  <si>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</si>
  <si>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</si>
  <si>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</si>
  <si>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</si>
  <si>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</si>
  <si>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</si>
  <si>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</si>
  <si>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</si>
  <si>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</si>
  <si>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</si>
  <si>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F.3.2 Informe actualizado Evaluación - Resultado Estabilidad Presupuestaria Grupo Administración Pública </t>
  </si>
  <si>
    <t>Entidad Local:     </t>
  </si>
  <si>
    <t>Cabildo Insular de Tenerife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</si>
  <si>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</si>
  <si>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</si>
  <si>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</si>
  <si>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</si>
  <si>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</si>
  <si>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Ajustes por operaciones internas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</si>
  <si>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</si>
  <si>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</si>
  <si>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</si>
  <si>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</si>
  <si>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</si>
  <si>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</si>
  <si>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</si>
  <si>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</si>
  <si>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</si>
  <si>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</si>
  <si>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</si>
  <si>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</si>
  <si>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</si>
  <si>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</si>
  <si>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</si>
  <si>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</si>
  <si>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</si>
  <si>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</si>
  <si>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</si>
  <si>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</si>
  <si>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</si>
  <si>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</si>
  <si>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</si>
  <si>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</si>
  <si>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</si>
  <si>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</si>
  <si>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</si>
  <si>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</si>
  <si>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</si>
  <si>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Observaciones y/o consideraciones al Cumplimiento/Incumplimiento del Objetivo de Estabilidad Presupuestaria del Grupo de Entidades </t>
  </si>
  <si>
    <t>05-38-004-DI-002 Entidad Insular Desarrollo Agrícola, Ganadero y Pesquero de TF</t>
  </si>
  <si>
    <t xml:space="preserve">F.3.4 Informe del nivel de deuda viva al final del periodo actualizado </t>
  </si>
  <si>
    <t>Deuda a corto plazo</t>
  </si>
  <si>
    <t>Emisiones de deuda</t>
  </si>
  <si>
    <t>Operaciones con entidades de crédito</t>
  </si>
  <si>
    <t>Factoring sin recurso</t>
  </si>
  <si>
    <t>Otras operaciones de crédito</t>
  </si>
  <si>
    <t>Total Corporación Local</t>
  </si>
  <si>
    <t>Trimestre 1 - Ejercicio 2018</t>
  </si>
  <si>
    <t>1er Trimestre Ejercicio 2018</t>
  </si>
  <si>
    <t>Arrendamiento Financiero</t>
  </si>
  <si>
    <t>Asociaciones Público Privadas</t>
  </si>
  <si>
    <t>Pagos aplazados por operaciones con terceros</t>
  </si>
  <si>
    <t>Con Administraciones Públicas (1) (FFEELL)</t>
  </si>
  <si>
    <t>Total Deuda viva PDE al final del período</t>
  </si>
  <si>
    <t>Ejecuciones trimestrales de las Entidades Locales. Trimestre 1 - Ejercicio 2018</t>
  </si>
  <si>
    <t>Previsiones Iniciales Presupuesto 2018</t>
  </si>
  <si>
    <t>Créditos Iniciales Presupuesto 2018</t>
  </si>
  <si>
    <t>Estimación Derechos Reconocidos Netos a 31-12-2018</t>
  </si>
  <si>
    <t>Estimación Obligaciones Reconocidas Netas a 31-12-2018</t>
  </si>
  <si>
    <t>De acuerdo con lo establecido en el artículo 16 apartado 4 de la Orden HAP 2105/2012, de 1 de octubre, por la que se desarrollan las obligaciones de suministro de la información previstas en la LO 2/2012 ¿VALORA QUE LA CORPORACIÓN CUMPLIRÁ LA REGLA DEL GASTO AL CIERRE DEL EJERCICIO CORRIENTE?</t>
  </si>
  <si>
    <t>Total Deuda viva PDE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</si>
</sst>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[$-C0A]dddd\,\ dd&quot; de &quot;mmmm&quot; de &quot;yyyy"/>
    <numFmt numFmtId="170" formatCode="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Verdana"/>
      <family val="2"/>
    </font>
    <font>
      <b/>
      <sz val="10"/>
      <color indexed="8"/>
      <name val="Calibri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7"/>
      <color indexed="30"/>
      <name val="Verdana"/>
      <family val="2"/>
    </font>
    <font>
      <sz val="7"/>
      <name val="Verdana"/>
      <family val="2"/>
    </font>
    <font>
      <sz val="7"/>
      <color indexed="30"/>
      <name val="Verdana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30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7"/>
      <color indexed="17"/>
      <name val="Verdana"/>
      <family val="2"/>
    </font>
    <font>
      <b/>
      <sz val="7"/>
      <color indexed="8"/>
      <name val="Verdana"/>
      <family val="2"/>
    </font>
    <font>
      <sz val="8"/>
      <name val="Calibri"/>
      <family val="2"/>
    </font>
    <font>
      <b/>
      <sz val="7"/>
      <color indexed="21"/>
      <name val="Verdana"/>
      <family val="2"/>
    </font>
    <font>
      <b/>
      <sz val="6"/>
      <color indexed="30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b/>
      <sz val="7"/>
      <color rgb="FF00000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 style="medium">
        <color theme="3" tint="-0.24997000396251678"/>
      </bottom>
    </border>
    <border>
      <left/>
      <right style="medium">
        <color indexed="18"/>
      </right>
      <top style="medium">
        <color indexed="18"/>
      </top>
      <bottom style="medium">
        <color theme="3" tint="-0.24997000396251678"/>
      </bottom>
    </border>
    <border>
      <left style="medium">
        <color rgb="FF000080"/>
      </left>
      <right/>
      <top style="medium">
        <color rgb="FF000080"/>
      </top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 style="medium">
        <color rgb="FF000080"/>
      </left>
      <right/>
      <top/>
      <bottom/>
    </border>
    <border>
      <left/>
      <right style="medium">
        <color theme="3" tint="-0.24997000396251678"/>
      </right>
      <top/>
      <bottom/>
    </border>
    <border>
      <left style="medium">
        <color rgb="FF000080"/>
      </left>
      <right/>
      <top/>
      <bottom style="medium">
        <color rgb="FF000080"/>
      </bottom>
    </border>
    <border>
      <left/>
      <right/>
      <top/>
      <bottom style="medium"/>
    </border>
    <border>
      <left/>
      <right/>
      <top/>
      <bottom style="medium">
        <color theme="3" tint="-0.24997000396251678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>
        <color rgb="FF000080"/>
      </bottom>
    </border>
    <border>
      <left>
        <color indexed="63"/>
      </left>
      <right style="medium"/>
      <top>
        <color indexed="63"/>
      </top>
      <bottom style="medium">
        <color rgb="FF000080"/>
      </bottom>
    </border>
    <border>
      <left/>
      <right style="medium">
        <color theme="3" tint="-0.24997000396251678"/>
      </right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 style="thin"/>
      <top/>
      <bottom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6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7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8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4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0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5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53" fillId="35" borderId="9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121">
    <xf numFmtId="0" fontId="0" fillId="0" borderId="0" xfId="0" applyFont="1" applyAlignment="1">
      <alignment/>
    </xf>
    <xf numFmtId="0" fontId="23" fillId="55" borderId="0" xfId="121" applyFont="1" applyFill="1" applyBorder="1" applyAlignment="1">
      <alignment horizontal="center"/>
      <protection/>
    </xf>
    <xf numFmtId="0" fontId="24" fillId="55" borderId="0" xfId="105" applyFont="1" applyFill="1" applyBorder="1">
      <alignment/>
      <protection/>
    </xf>
    <xf numFmtId="0" fontId="12" fillId="55" borderId="0" xfId="121" applyFill="1" applyBorder="1">
      <alignment/>
      <protection/>
    </xf>
    <xf numFmtId="4" fontId="12" fillId="55" borderId="0" xfId="169" applyNumberFormat="1" applyFont="1" applyFill="1" applyBorder="1">
      <alignment/>
      <protection/>
    </xf>
    <xf numFmtId="0" fontId="23" fillId="55" borderId="0" xfId="121" applyFont="1" applyFill="1" applyBorder="1" applyAlignment="1">
      <alignment horizontal="right"/>
      <protection/>
    </xf>
    <xf numFmtId="0" fontId="25" fillId="55" borderId="0" xfId="121" applyFont="1" applyFill="1" applyBorder="1">
      <alignment/>
      <protection/>
    </xf>
    <xf numFmtId="0" fontId="22" fillId="55" borderId="0" xfId="105" applyFont="1" applyFill="1" applyBorder="1">
      <alignment/>
      <protection/>
    </xf>
    <xf numFmtId="0" fontId="22" fillId="0" borderId="0" xfId="105" applyFont="1" applyFill="1" applyBorder="1">
      <alignment/>
      <protection/>
    </xf>
    <xf numFmtId="0" fontId="26" fillId="55" borderId="0" xfId="121" applyFont="1" applyFill="1" applyBorder="1" applyAlignment="1">
      <alignment horizontal="center"/>
      <protection/>
    </xf>
    <xf numFmtId="0" fontId="12" fillId="56" borderId="0" xfId="169" applyFont="1" applyFill="1" applyBorder="1">
      <alignment/>
      <protection/>
    </xf>
    <xf numFmtId="0" fontId="27" fillId="0" borderId="0" xfId="122" applyFont="1" applyFill="1" applyBorder="1" applyAlignment="1">
      <alignment vertical="center" wrapText="1"/>
      <protection/>
    </xf>
    <xf numFmtId="2" fontId="29" fillId="0" borderId="19" xfId="113" applyNumberFormat="1" applyFont="1" applyFill="1" applyBorder="1" applyAlignment="1">
      <alignment/>
    </xf>
    <xf numFmtId="2" fontId="29" fillId="0" borderId="0" xfId="113" applyNumberFormat="1" applyFont="1" applyFill="1" applyBorder="1" applyAlignment="1">
      <alignment/>
    </xf>
    <xf numFmtId="0" fontId="28" fillId="0" borderId="19" xfId="122" applyFont="1" applyBorder="1" applyAlignment="1">
      <alignment horizontal="center"/>
      <protection/>
    </xf>
    <xf numFmtId="0" fontId="24" fillId="56" borderId="0" xfId="169" applyFont="1" applyFill="1" applyBorder="1">
      <alignment/>
      <protection/>
    </xf>
    <xf numFmtId="0" fontId="30" fillId="56" borderId="0" xfId="169" applyFont="1" applyFill="1" applyBorder="1">
      <alignment/>
      <protection/>
    </xf>
    <xf numFmtId="0" fontId="25" fillId="0" borderId="0" xfId="122" applyFont="1" applyBorder="1">
      <alignment/>
      <protection/>
    </xf>
    <xf numFmtId="0" fontId="27" fillId="0" borderId="0" xfId="122" applyFont="1" applyFill="1" applyBorder="1" applyAlignment="1">
      <alignment horizontal="center"/>
      <protection/>
    </xf>
    <xf numFmtId="43" fontId="27" fillId="0" borderId="0" xfId="113" applyFont="1" applyFill="1" applyBorder="1" applyAlignment="1">
      <alignment/>
    </xf>
    <xf numFmtId="0" fontId="12" fillId="56" borderId="0" xfId="169" applyFont="1" applyFill="1" applyBorder="1" applyAlignment="1">
      <alignment horizontal="center"/>
      <protection/>
    </xf>
    <xf numFmtId="4" fontId="12" fillId="56" borderId="0" xfId="169" applyNumberFormat="1" applyFont="1" applyFill="1" applyBorder="1">
      <alignment/>
      <protection/>
    </xf>
    <xf numFmtId="0" fontId="22" fillId="0" borderId="0" xfId="168" applyFont="1" applyFill="1" applyAlignment="1">
      <alignment vertical="center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22" fillId="0" borderId="0" xfId="168" applyFont="1" applyAlignment="1">
      <alignment vertical="center"/>
      <protection/>
    </xf>
    <xf numFmtId="0" fontId="31" fillId="55" borderId="0" xfId="168" applyFont="1" applyFill="1" applyAlignment="1">
      <alignment vertical="center"/>
      <protection/>
    </xf>
    <xf numFmtId="0" fontId="32" fillId="55" borderId="0" xfId="123" applyFont="1" applyFill="1" applyAlignment="1">
      <alignment horizontal="right" vertical="center" wrapText="1"/>
      <protection/>
    </xf>
    <xf numFmtId="0" fontId="12" fillId="57" borderId="20" xfId="123" applyFill="1" applyBorder="1" applyAlignment="1">
      <alignment vertical="center"/>
      <protection/>
    </xf>
    <xf numFmtId="0" fontId="31" fillId="57" borderId="21" xfId="168" applyFont="1" applyFill="1" applyBorder="1" applyAlignment="1">
      <alignment vertical="center"/>
      <protection/>
    </xf>
    <xf numFmtId="0" fontId="31" fillId="57" borderId="20" xfId="168" applyFont="1" applyFill="1" applyBorder="1" applyAlignment="1">
      <alignment vertical="center"/>
      <protection/>
    </xf>
    <xf numFmtId="0" fontId="31" fillId="57" borderId="22" xfId="168" applyFont="1" applyFill="1" applyBorder="1" applyAlignment="1">
      <alignment vertical="center"/>
      <protection/>
    </xf>
    <xf numFmtId="0" fontId="23" fillId="0" borderId="0" xfId="123" applyFont="1" applyFill="1" applyAlignment="1">
      <alignment horizontal="center" vertical="center" wrapText="1"/>
      <protection/>
    </xf>
    <xf numFmtId="0" fontId="31" fillId="0" borderId="0" xfId="168" applyFont="1" applyFill="1" applyAlignment="1">
      <alignment vertical="center"/>
      <protection/>
    </xf>
    <xf numFmtId="0" fontId="22" fillId="0" borderId="0" xfId="168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31" fillId="0" borderId="0" xfId="168" applyFont="1" applyAlignment="1">
      <alignment vertical="center"/>
      <protection/>
    </xf>
    <xf numFmtId="0" fontId="27" fillId="55" borderId="23" xfId="123" applyFont="1" applyFill="1" applyBorder="1" applyAlignment="1">
      <alignment horizontal="center" vertical="center" wrapText="1"/>
      <protection/>
    </xf>
    <xf numFmtId="0" fontId="27" fillId="55" borderId="24" xfId="123" applyFont="1" applyFill="1" applyBorder="1" applyAlignment="1">
      <alignment horizontal="center" vertical="center" wrapText="1"/>
      <protection/>
    </xf>
    <xf numFmtId="0" fontId="27" fillId="55" borderId="25" xfId="123" applyFont="1" applyFill="1" applyBorder="1" applyAlignment="1">
      <alignment horizontal="center" vertical="center" wrapText="1"/>
      <protection/>
    </xf>
    <xf numFmtId="0" fontId="12" fillId="0" borderId="0" xfId="123">
      <alignment/>
      <protection/>
    </xf>
    <xf numFmtId="0" fontId="61" fillId="58" borderId="26" xfId="0" applyFont="1" applyFill="1" applyBorder="1" applyAlignment="1">
      <alignment horizontal="left" wrapText="1"/>
    </xf>
    <xf numFmtId="4" fontId="61" fillId="0" borderId="0" xfId="0" applyNumberFormat="1" applyFont="1" applyBorder="1" applyAlignment="1">
      <alignment horizontal="right" wrapText="1"/>
    </xf>
    <xf numFmtId="4" fontId="61" fillId="0" borderId="27" xfId="0" applyNumberFormat="1" applyFont="1" applyBorder="1" applyAlignment="1">
      <alignment horizontal="right" wrapText="1"/>
    </xf>
    <xf numFmtId="0" fontId="61" fillId="58" borderId="28" xfId="0" applyFont="1" applyFill="1" applyBorder="1" applyAlignment="1">
      <alignment horizontal="left" wrapText="1"/>
    </xf>
    <xf numFmtId="4" fontId="61" fillId="0" borderId="29" xfId="0" applyNumberFormat="1" applyFont="1" applyBorder="1" applyAlignment="1">
      <alignment horizontal="right" wrapText="1"/>
    </xf>
    <xf numFmtId="0" fontId="61" fillId="0" borderId="0" xfId="0" applyFont="1" applyBorder="1" applyAlignment="1">
      <alignment horizontal="right" wrapText="1"/>
    </xf>
    <xf numFmtId="0" fontId="61" fillId="58" borderId="30" xfId="0" applyFont="1" applyFill="1" applyBorder="1" applyAlignment="1">
      <alignment horizontal="left" wrapText="1"/>
    </xf>
    <xf numFmtId="4" fontId="61" fillId="0" borderId="31" xfId="0" applyNumberFormat="1" applyFont="1" applyBorder="1" applyAlignment="1">
      <alignment horizontal="right" wrapText="1"/>
    </xf>
    <xf numFmtId="4" fontId="61" fillId="0" borderId="32" xfId="0" applyNumberFormat="1" applyFont="1" applyBorder="1" applyAlignment="1">
      <alignment horizontal="right" wrapText="1"/>
    </xf>
    <xf numFmtId="0" fontId="28" fillId="0" borderId="0" xfId="123" applyFont="1">
      <alignment/>
      <protection/>
    </xf>
    <xf numFmtId="0" fontId="36" fillId="0" borderId="0" xfId="168" applyFont="1" applyAlignment="1">
      <alignment vertical="center"/>
      <protection/>
    </xf>
    <xf numFmtId="0" fontId="62" fillId="0" borderId="0" xfId="0" applyFont="1" applyAlignment="1">
      <alignment/>
    </xf>
    <xf numFmtId="0" fontId="31" fillId="0" borderId="0" xfId="168" applyFont="1" applyFill="1">
      <alignment/>
      <protection/>
    </xf>
    <xf numFmtId="0" fontId="31" fillId="55" borderId="0" xfId="168" applyFont="1" applyFill="1">
      <alignment/>
      <protection/>
    </xf>
    <xf numFmtId="0" fontId="31" fillId="55" borderId="0" xfId="167" applyFont="1" applyFill="1">
      <alignment/>
      <protection/>
    </xf>
    <xf numFmtId="0" fontId="39" fillId="57" borderId="19" xfId="123" applyFont="1" applyFill="1" applyBorder="1" applyAlignment="1">
      <alignment vertical="center"/>
      <protection/>
    </xf>
    <xf numFmtId="0" fontId="31" fillId="55" borderId="0" xfId="167" applyFont="1" applyFill="1" applyAlignment="1">
      <alignment vertical="center"/>
      <protection/>
    </xf>
    <xf numFmtId="0" fontId="31" fillId="57" borderId="21" xfId="168" applyFont="1" applyFill="1" applyBorder="1">
      <alignment/>
      <protection/>
    </xf>
    <xf numFmtId="0" fontId="31" fillId="0" borderId="0" xfId="167" applyFont="1" applyFill="1">
      <alignment/>
      <protection/>
    </xf>
    <xf numFmtId="0" fontId="41" fillId="55" borderId="33" xfId="123" applyFont="1" applyFill="1" applyBorder="1" applyAlignment="1">
      <alignment horizontal="center" vertical="center" wrapText="1"/>
      <protection/>
    </xf>
    <xf numFmtId="0" fontId="63" fillId="58" borderId="34" xfId="0" applyFont="1" applyFill="1" applyBorder="1" applyAlignment="1">
      <alignment horizontal="left" wrapText="1"/>
    </xf>
    <xf numFmtId="4" fontId="63" fillId="0" borderId="35" xfId="0" applyNumberFormat="1" applyFont="1" applyBorder="1" applyAlignment="1">
      <alignment horizontal="right" wrapText="1"/>
    </xf>
    <xf numFmtId="4" fontId="63" fillId="0" borderId="0" xfId="0" applyNumberFormat="1" applyFont="1" applyBorder="1" applyAlignment="1">
      <alignment horizontal="right" wrapText="1"/>
    </xf>
    <xf numFmtId="0" fontId="63" fillId="58" borderId="28" xfId="0" applyFont="1" applyFill="1" applyBorder="1" applyAlignment="1">
      <alignment horizontal="left" wrapText="1"/>
    </xf>
    <xf numFmtId="4" fontId="63" fillId="0" borderId="36" xfId="0" applyNumberFormat="1" applyFont="1" applyBorder="1" applyAlignment="1">
      <alignment horizontal="right" wrapText="1"/>
    </xf>
    <xf numFmtId="4" fontId="63" fillId="0" borderId="0" xfId="0" applyNumberFormat="1" applyFont="1" applyAlignment="1">
      <alignment horizontal="right" wrapText="1"/>
    </xf>
    <xf numFmtId="0" fontId="64" fillId="58" borderId="30" xfId="0" applyFont="1" applyFill="1" applyBorder="1" applyAlignment="1">
      <alignment horizontal="left" wrapText="1"/>
    </xf>
    <xf numFmtId="4" fontId="64" fillId="0" borderId="31" xfId="0" applyNumberFormat="1" applyFont="1" applyBorder="1" applyAlignment="1">
      <alignment horizontal="right" wrapText="1"/>
    </xf>
    <xf numFmtId="4" fontId="64" fillId="0" borderId="37" xfId="0" applyNumberFormat="1" applyFont="1" applyBorder="1" applyAlignment="1">
      <alignment horizontal="right" wrapText="1"/>
    </xf>
    <xf numFmtId="4" fontId="64" fillId="0" borderId="38" xfId="0" applyNumberFormat="1" applyFont="1" applyBorder="1" applyAlignment="1">
      <alignment horizontal="right" wrapText="1"/>
    </xf>
    <xf numFmtId="4" fontId="61" fillId="0" borderId="39" xfId="0" applyNumberFormat="1" applyFont="1" applyBorder="1" applyAlignment="1">
      <alignment horizontal="right" wrapText="1"/>
    </xf>
    <xf numFmtId="0" fontId="41" fillId="55" borderId="40" xfId="123" applyFont="1" applyFill="1" applyBorder="1" applyAlignment="1">
      <alignment horizontal="center" vertical="center" wrapText="1"/>
      <protection/>
    </xf>
    <xf numFmtId="43" fontId="29" fillId="0" borderId="19" xfId="113" applyFont="1" applyBorder="1" applyAlignment="1">
      <alignment/>
    </xf>
    <xf numFmtId="43" fontId="29" fillId="0" borderId="19" xfId="113" applyFont="1" applyFill="1" applyBorder="1" applyAlignment="1">
      <alignment/>
    </xf>
    <xf numFmtId="2" fontId="29" fillId="0" borderId="19" xfId="113" applyNumberFormat="1" applyFont="1" applyBorder="1" applyAlignment="1">
      <alignment/>
    </xf>
    <xf numFmtId="2" fontId="27" fillId="55" borderId="19" xfId="113" applyNumberFormat="1" applyFont="1" applyFill="1" applyBorder="1" applyAlignment="1">
      <alignment/>
    </xf>
    <xf numFmtId="0" fontId="27" fillId="55" borderId="19" xfId="122" applyFont="1" applyFill="1" applyBorder="1" applyAlignment="1">
      <alignment horizontal="center" vertical="center" wrapText="1"/>
      <protection/>
    </xf>
    <xf numFmtId="0" fontId="28" fillId="0" borderId="19" xfId="122" applyFont="1" applyBorder="1">
      <alignment/>
      <protection/>
    </xf>
    <xf numFmtId="168" fontId="29" fillId="0" borderId="19" xfId="113" applyNumberFormat="1" applyFont="1" applyBorder="1" applyAlignment="1">
      <alignment/>
    </xf>
    <xf numFmtId="4" fontId="27" fillId="55" borderId="19" xfId="113" applyNumberFormat="1" applyFont="1" applyFill="1" applyBorder="1" applyAlignment="1">
      <alignment/>
    </xf>
    <xf numFmtId="168" fontId="29" fillId="0" borderId="19" xfId="113" applyNumberFormat="1" applyFont="1" applyFill="1" applyBorder="1" applyAlignment="1">
      <alignment/>
    </xf>
    <xf numFmtId="0" fontId="22" fillId="0" borderId="0" xfId="105" applyFont="1" applyBorder="1" applyAlignment="1">
      <alignment horizontal="center"/>
      <protection/>
    </xf>
    <xf numFmtId="0" fontId="22" fillId="0" borderId="0" xfId="105" applyFont="1" applyBorder="1">
      <alignment/>
      <protection/>
    </xf>
    <xf numFmtId="4" fontId="12" fillId="0" borderId="0" xfId="169" applyNumberFormat="1" applyFont="1" applyBorder="1">
      <alignment/>
      <protection/>
    </xf>
    <xf numFmtId="0" fontId="0" fillId="0" borderId="0" xfId="0" applyBorder="1" applyAlignment="1">
      <alignment/>
    </xf>
    <xf numFmtId="0" fontId="23" fillId="0" borderId="0" xfId="121" applyFont="1" applyBorder="1" applyAlignment="1">
      <alignment horizontal="center"/>
      <protection/>
    </xf>
    <xf numFmtId="0" fontId="24" fillId="0" borderId="0" xfId="105" applyFont="1" applyBorder="1" applyAlignment="1">
      <alignment horizontal="center"/>
      <protection/>
    </xf>
    <xf numFmtId="0" fontId="25" fillId="0" borderId="0" xfId="121" applyFont="1" applyFill="1" applyBorder="1">
      <alignment/>
      <protection/>
    </xf>
    <xf numFmtId="0" fontId="12" fillId="0" borderId="0" xfId="121" applyFill="1" applyBorder="1">
      <alignment/>
      <protection/>
    </xf>
    <xf numFmtId="0" fontId="24" fillId="0" borderId="0" xfId="105" applyFont="1" applyFill="1" applyBorder="1" applyAlignment="1">
      <alignment horizontal="center"/>
      <protection/>
    </xf>
    <xf numFmtId="0" fontId="24" fillId="0" borderId="0" xfId="105" applyFont="1" applyFill="1" applyBorder="1">
      <alignment/>
      <protection/>
    </xf>
    <xf numFmtId="4" fontId="12" fillId="0" borderId="0" xfId="169" applyNumberFormat="1" applyFont="1" applyFill="1" applyBorder="1">
      <alignment/>
      <protection/>
    </xf>
    <xf numFmtId="0" fontId="25" fillId="0" borderId="0" xfId="122" applyFont="1" applyBorder="1" applyAlignment="1">
      <alignment horizontal="center"/>
      <protection/>
    </xf>
    <xf numFmtId="0" fontId="29" fillId="0" borderId="0" xfId="122" applyFont="1" applyBorder="1" applyAlignment="1">
      <alignment horizontal="center"/>
      <protection/>
    </xf>
    <xf numFmtId="0" fontId="29" fillId="0" borderId="0" xfId="122" applyFont="1" applyBorder="1">
      <alignment/>
      <protection/>
    </xf>
    <xf numFmtId="0" fontId="12" fillId="0" borderId="0" xfId="169" applyFont="1" applyFill="1" applyBorder="1">
      <alignment/>
      <protection/>
    </xf>
    <xf numFmtId="0" fontId="12" fillId="0" borderId="0" xfId="122" applyFill="1" applyBorder="1">
      <alignment/>
      <protection/>
    </xf>
    <xf numFmtId="0" fontId="12" fillId="56" borderId="0" xfId="169" applyFont="1" applyFill="1" applyBorder="1" applyAlignment="1">
      <alignment horizontal="left"/>
      <protection/>
    </xf>
    <xf numFmtId="4" fontId="65" fillId="0" borderId="0" xfId="123" applyNumberFormat="1" applyFont="1" applyAlignment="1">
      <alignment vertical="center"/>
      <protection/>
    </xf>
    <xf numFmtId="4" fontId="64" fillId="0" borderId="0" xfId="0" applyNumberFormat="1" applyFont="1" applyBorder="1" applyAlignment="1">
      <alignment horizontal="right" wrapText="1"/>
    </xf>
    <xf numFmtId="0" fontId="25" fillId="0" borderId="41" xfId="122" applyFont="1" applyBorder="1">
      <alignment/>
      <protection/>
    </xf>
    <xf numFmtId="0" fontId="27" fillId="55" borderId="19" xfId="122" applyFont="1" applyFill="1" applyBorder="1" applyAlignment="1">
      <alignment horizontal="center" vertical="center" wrapText="1"/>
      <protection/>
    </xf>
    <xf numFmtId="0" fontId="27" fillId="55" borderId="19" xfId="122" applyFont="1" applyFill="1" applyBorder="1" applyAlignment="1">
      <alignment horizontal="center" vertical="center"/>
      <protection/>
    </xf>
    <xf numFmtId="0" fontId="23" fillId="55" borderId="0" xfId="121" applyFont="1" applyFill="1" applyBorder="1" applyAlignment="1">
      <alignment horizontal="center"/>
      <protection/>
    </xf>
    <xf numFmtId="0" fontId="27" fillId="55" borderId="19" xfId="122" applyFont="1" applyFill="1" applyBorder="1" applyAlignment="1">
      <alignment horizontal="center"/>
      <protection/>
    </xf>
    <xf numFmtId="0" fontId="26" fillId="55" borderId="0" xfId="121" applyFont="1" applyFill="1" applyBorder="1" applyAlignment="1">
      <alignment horizontal="center"/>
      <protection/>
    </xf>
    <xf numFmtId="0" fontId="38" fillId="0" borderId="0" xfId="123" applyFont="1" applyAlignment="1">
      <alignment horizontal="left" vertical="center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33" fillId="0" borderId="0" xfId="123" applyFont="1" applyAlignment="1">
      <alignment horizontal="center" vertical="center" wrapText="1"/>
      <protection/>
    </xf>
    <xf numFmtId="0" fontId="34" fillId="0" borderId="41" xfId="168" applyFont="1" applyBorder="1" applyAlignment="1">
      <alignment horizontal="center" vertical="center"/>
      <protection/>
    </xf>
    <xf numFmtId="0" fontId="35" fillId="0" borderId="0" xfId="123" applyFont="1" applyAlignment="1">
      <alignment horizontal="center" wrapText="1"/>
      <protection/>
    </xf>
    <xf numFmtId="0" fontId="28" fillId="0" borderId="0" xfId="123" applyFont="1" applyAlignment="1">
      <alignment horizontal="left" wrapText="1"/>
      <protection/>
    </xf>
    <xf numFmtId="0" fontId="35" fillId="0" borderId="0" xfId="168" applyFont="1" applyAlignment="1">
      <alignment horizontal="right" vertical="center"/>
      <protection/>
    </xf>
    <xf numFmtId="0" fontId="35" fillId="0" borderId="0" xfId="168" applyFont="1" applyBorder="1" applyAlignment="1">
      <alignment horizontal="right" vertical="center"/>
      <protection/>
    </xf>
    <xf numFmtId="0" fontId="37" fillId="0" borderId="42" xfId="123" applyFont="1" applyBorder="1" applyAlignment="1">
      <alignment horizontal="center" vertical="center"/>
      <protection/>
    </xf>
    <xf numFmtId="0" fontId="37" fillId="0" borderId="43" xfId="123" applyFont="1" applyBorder="1" applyAlignment="1">
      <alignment horizontal="center" vertical="center"/>
      <protection/>
    </xf>
    <xf numFmtId="0" fontId="37" fillId="0" borderId="44" xfId="123" applyFont="1" applyBorder="1" applyAlignment="1">
      <alignment horizontal="center" vertical="center"/>
      <protection/>
    </xf>
    <xf numFmtId="0" fontId="40" fillId="0" borderId="0" xfId="123" applyFont="1" applyAlignment="1">
      <alignment horizontal="center"/>
      <protection/>
    </xf>
    <xf numFmtId="0" fontId="32" fillId="55" borderId="0" xfId="123" applyFont="1" applyFill="1" applyAlignment="1">
      <alignment horizontal="right" vertical="center" wrapText="1"/>
      <protection/>
    </xf>
    <xf numFmtId="0" fontId="32" fillId="55" borderId="45" xfId="123" applyFont="1" applyFill="1" applyBorder="1" applyAlignment="1">
      <alignment horizontal="right" vertical="center" wrapText="1"/>
      <protection/>
    </xf>
    <xf numFmtId="4" fontId="64" fillId="0" borderId="0" xfId="0" applyNumberFormat="1" applyFont="1" applyBorder="1" applyAlignment="1">
      <alignment horizontal="left" wrapText="1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Celda vinculada 2 2" xfId="80"/>
    <cellStyle name="Encabezado 4" xfId="81"/>
    <cellStyle name="Encabezado 4 2" xfId="82"/>
    <cellStyle name="Encabezado 4 2 2" xfId="83"/>
    <cellStyle name="Énfasis1" xfId="84"/>
    <cellStyle name="Énfasis1 2" xfId="85"/>
    <cellStyle name="Énfasis1 2 2" xfId="86"/>
    <cellStyle name="Énfasis2" xfId="87"/>
    <cellStyle name="Énfasis2 2" xfId="88"/>
    <cellStyle name="Énfasis2 2 2" xfId="89"/>
    <cellStyle name="Énfasis3" xfId="90"/>
    <cellStyle name="Énfasis3 2" xfId="91"/>
    <cellStyle name="Énfasis3 2 2" xfId="92"/>
    <cellStyle name="Énfasis4" xfId="93"/>
    <cellStyle name="Énfasis4 2" xfId="94"/>
    <cellStyle name="Énfasis4 2 2" xfId="95"/>
    <cellStyle name="Énfasis5" xfId="96"/>
    <cellStyle name="Énfasis5 2" xfId="97"/>
    <cellStyle name="Énfasis5 2 2" xfId="98"/>
    <cellStyle name="Énfasis6" xfId="99"/>
    <cellStyle name="Énfasis6 2" xfId="100"/>
    <cellStyle name="Énfasis6 2 2" xfId="101"/>
    <cellStyle name="Entrada" xfId="102"/>
    <cellStyle name="Entrada 2" xfId="103"/>
    <cellStyle name="Entrada 2 2" xfId="104"/>
    <cellStyle name="Excel Built-in Normal" xfId="105"/>
    <cellStyle name="Hipervínculo_ModLiq2009_Consorcios" xfId="106"/>
    <cellStyle name="Incorrecto" xfId="107"/>
    <cellStyle name="Incorrecto 2" xfId="108"/>
    <cellStyle name="Incorrecto 2 2" xfId="109"/>
    <cellStyle name="Comma" xfId="110"/>
    <cellStyle name="Comma [0]" xfId="111"/>
    <cellStyle name="Millares 2" xfId="112"/>
    <cellStyle name="Millares 2 2" xfId="113"/>
    <cellStyle name="Millares 3" xfId="114"/>
    <cellStyle name="Currency" xfId="115"/>
    <cellStyle name="Currency [0]" xfId="116"/>
    <cellStyle name="Neutral" xfId="117"/>
    <cellStyle name="Neutral 2" xfId="118"/>
    <cellStyle name="Neutral 2 2" xfId="119"/>
    <cellStyle name="Normal 10" xfId="120"/>
    <cellStyle name="Normal 11" xfId="121"/>
    <cellStyle name="Normal 11 2" xfId="122"/>
    <cellStyle name="Normal 12" xfId="123"/>
    <cellStyle name="Normal 2" xfId="124"/>
    <cellStyle name="Normal 2 2" xfId="125"/>
    <cellStyle name="Normal 2 2 2" xfId="126"/>
    <cellStyle name="Normal 2 3" xfId="127"/>
    <cellStyle name="Normal 3" xfId="128"/>
    <cellStyle name="Normal 3 2" xfId="129"/>
    <cellStyle name="Normal 3 2 2" xfId="130"/>
    <cellStyle name="Normal 3 2 2 2" xfId="131"/>
    <cellStyle name="Normal 3 2 2 2 2" xfId="132"/>
    <cellStyle name="Normal 3 2 2 3" xfId="133"/>
    <cellStyle name="Normal 3 2 3" xfId="134"/>
    <cellStyle name="Normal 3 2 3 2" xfId="135"/>
    <cellStyle name="Normal 3 2 4" xfId="136"/>
    <cellStyle name="Normal 3 3" xfId="137"/>
    <cellStyle name="Normal 3 3 2" xfId="138"/>
    <cellStyle name="Normal 3 4" xfId="139"/>
    <cellStyle name="Normal 3 4 2" xfId="140"/>
    <cellStyle name="Normal 3 5" xfId="141"/>
    <cellStyle name="Normal 4" xfId="142"/>
    <cellStyle name="Normal 4 2" xfId="143"/>
    <cellStyle name="Normal 4 2 2" xfId="144"/>
    <cellStyle name="Normal 4 2 3" xfId="145"/>
    <cellStyle name="Normal 4 2 4" xfId="146"/>
    <cellStyle name="Normal 4 3" xfId="147"/>
    <cellStyle name="Normal 4 3 2" xfId="148"/>
    <cellStyle name="Normal 4 4" xfId="149"/>
    <cellStyle name="Normal 5" xfId="150"/>
    <cellStyle name="Normal 5 2" xfId="151"/>
    <cellStyle name="Normal 5 2 2" xfId="152"/>
    <cellStyle name="Normal 5 3" xfId="153"/>
    <cellStyle name="Normal 5 4" xfId="154"/>
    <cellStyle name="Normal 6" xfId="155"/>
    <cellStyle name="Normal 6 2" xfId="156"/>
    <cellStyle name="Normal 6 2 2" xfId="157"/>
    <cellStyle name="Normal 6 3" xfId="158"/>
    <cellStyle name="Normal 7" xfId="159"/>
    <cellStyle name="Normal 7 2" xfId="160"/>
    <cellStyle name="Normal 7 2 2" xfId="161"/>
    <cellStyle name="Normal 7 3" xfId="162"/>
    <cellStyle name="Normal 7 4" xfId="163"/>
    <cellStyle name="Normal 8" xfId="164"/>
    <cellStyle name="Normal 9" xfId="165"/>
    <cellStyle name="Normal 9 2" xfId="166"/>
    <cellStyle name="Normal_Libro1" xfId="167"/>
    <cellStyle name="Normal_Libro2" xfId="168"/>
    <cellStyle name="Normal_ModPtos2010" xfId="169"/>
    <cellStyle name="Notas" xfId="170"/>
    <cellStyle name="Notas 2" xfId="171"/>
    <cellStyle name="Notas 2 2" xfId="172"/>
    <cellStyle name="Percent" xfId="173"/>
    <cellStyle name="Salida" xfId="174"/>
    <cellStyle name="Salida 2" xfId="175"/>
    <cellStyle name="Salida 2 2" xfId="176"/>
    <cellStyle name="Texto de advertencia" xfId="177"/>
    <cellStyle name="Texto de advertencia 2" xfId="178"/>
    <cellStyle name="Texto de advertencia 2 2" xfId="179"/>
    <cellStyle name="Texto explicativo" xfId="180"/>
    <cellStyle name="Texto explicativo 2" xfId="181"/>
    <cellStyle name="Texto explicativo 2 2" xfId="182"/>
    <cellStyle name="Título" xfId="183"/>
    <cellStyle name="Título 1" xfId="184"/>
    <cellStyle name="Título 1 2" xfId="185"/>
    <cellStyle name="Título 1 2 2" xfId="186"/>
    <cellStyle name="Título 2" xfId="187"/>
    <cellStyle name="Título 2 2" xfId="188"/>
    <cellStyle name="Título 2 2 2" xfId="189"/>
    <cellStyle name="Título 3" xfId="190"/>
    <cellStyle name="Título 3 2" xfId="191"/>
    <cellStyle name="Título 3 2 2" xfId="192"/>
    <cellStyle name="Título 4" xfId="193"/>
    <cellStyle name="Título 4 2" xfId="194"/>
    <cellStyle name="Total" xfId="195"/>
    <cellStyle name="Total 2" xfId="196"/>
    <cellStyle name="Total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130" zoomScaleNormal="130" zoomScalePageLayoutView="0" workbookViewId="0" topLeftCell="A28">
      <selection activeCell="K25" sqref="K25"/>
    </sheetView>
  </sheetViews>
  <sheetFormatPr defaultColWidth="11.421875" defaultRowHeight="15"/>
  <cols>
    <col min="1" max="1" width="6.28125" style="84" customWidth="1"/>
    <col min="2" max="2" width="7.00390625" style="84" customWidth="1"/>
    <col min="3" max="3" width="28.140625" style="84" customWidth="1"/>
    <col min="4" max="4" width="14.8515625" style="84" customWidth="1"/>
    <col min="5" max="5" width="16.8515625" style="84" customWidth="1"/>
    <col min="6" max="6" width="14.57421875" style="84" customWidth="1"/>
    <col min="7" max="7" width="14.28125" style="84" customWidth="1"/>
    <col min="8" max="8" width="12.421875" style="84" bestFit="1" customWidth="1"/>
    <col min="9" max="9" width="13.8515625" style="84" customWidth="1"/>
    <col min="10" max="10" width="13.7109375" style="84" customWidth="1"/>
    <col min="11" max="16384" width="11.57421875" style="84" customWidth="1"/>
  </cols>
  <sheetData>
    <row r="1" spans="1:9" ht="14.25">
      <c r="A1" s="81"/>
      <c r="B1" s="82"/>
      <c r="C1" s="82"/>
      <c r="D1" s="82"/>
      <c r="E1" s="82"/>
      <c r="F1" s="82"/>
      <c r="G1" s="82"/>
      <c r="H1" s="83"/>
      <c r="I1" s="83"/>
    </row>
    <row r="2" spans="1:9" ht="14.25">
      <c r="A2" s="81"/>
      <c r="B2" s="103" t="s">
        <v>0</v>
      </c>
      <c r="C2" s="103"/>
      <c r="D2" s="103"/>
      <c r="E2" s="103"/>
      <c r="F2" s="103"/>
      <c r="G2" s="103"/>
      <c r="H2" s="103"/>
      <c r="I2" s="1"/>
    </row>
    <row r="3" spans="1:9" ht="14.25">
      <c r="A3" s="85"/>
      <c r="B3" s="103" t="s">
        <v>82</v>
      </c>
      <c r="C3" s="103"/>
      <c r="D3" s="103"/>
      <c r="E3" s="103"/>
      <c r="F3" s="103"/>
      <c r="G3" s="103"/>
      <c r="H3" s="103"/>
      <c r="I3" s="1"/>
    </row>
    <row r="4" spans="1:9" ht="14.25">
      <c r="A4" s="81"/>
      <c r="B4" s="82"/>
      <c r="C4" s="82"/>
      <c r="D4" s="82"/>
      <c r="E4" s="82"/>
      <c r="F4" s="82"/>
      <c r="G4" s="82"/>
      <c r="H4" s="83"/>
      <c r="I4" s="83"/>
    </row>
    <row r="5" spans="1:9" ht="14.25">
      <c r="A5" s="86"/>
      <c r="B5" s="2"/>
      <c r="C5" s="3"/>
      <c r="D5" s="3"/>
      <c r="E5" s="3"/>
      <c r="F5" s="3"/>
      <c r="G5" s="3"/>
      <c r="H5" s="4"/>
      <c r="I5" s="4"/>
    </row>
    <row r="6" spans="1:9" ht="14.25">
      <c r="A6" s="86"/>
      <c r="B6" s="3"/>
      <c r="C6" s="5" t="s">
        <v>2</v>
      </c>
      <c r="D6" s="87" t="s">
        <v>1</v>
      </c>
      <c r="E6" s="87" t="s">
        <v>3</v>
      </c>
      <c r="F6" s="88"/>
      <c r="G6" s="6"/>
      <c r="H6" s="3"/>
      <c r="I6" s="3"/>
    </row>
    <row r="7" spans="1:9" ht="14.25">
      <c r="A7" s="89"/>
      <c r="B7" s="2"/>
      <c r="C7" s="7"/>
      <c r="D7" s="7"/>
      <c r="E7" s="7"/>
      <c r="F7" s="7"/>
      <c r="G7" s="7"/>
      <c r="H7" s="4"/>
      <c r="I7" s="4"/>
    </row>
    <row r="8" spans="1:9" ht="14.25">
      <c r="A8" s="89"/>
      <c r="B8" s="90"/>
      <c r="C8" s="8"/>
      <c r="D8" s="8"/>
      <c r="E8" s="8"/>
      <c r="F8" s="8"/>
      <c r="G8" s="8"/>
      <c r="H8" s="91"/>
      <c r="I8" s="91"/>
    </row>
    <row r="9" spans="2:9" ht="15.75">
      <c r="B9" s="105" t="s">
        <v>4</v>
      </c>
      <c r="C9" s="105"/>
      <c r="D9" s="105"/>
      <c r="E9" s="105"/>
      <c r="F9" s="105"/>
      <c r="G9" s="105"/>
      <c r="H9" s="105"/>
      <c r="I9" s="9"/>
    </row>
    <row r="10" spans="1:11" ht="14.25">
      <c r="A10" s="10"/>
      <c r="B10" s="92"/>
      <c r="C10" s="17"/>
      <c r="D10" s="17"/>
      <c r="E10" s="17"/>
      <c r="F10" s="17"/>
      <c r="G10" s="17"/>
      <c r="H10" s="17"/>
      <c r="I10" s="17"/>
      <c r="J10" s="100"/>
      <c r="K10" s="17"/>
    </row>
    <row r="11" spans="1:11" ht="16.5">
      <c r="A11" s="10"/>
      <c r="B11" s="102" t="s">
        <v>9</v>
      </c>
      <c r="C11" s="102"/>
      <c r="D11" s="102"/>
      <c r="E11" s="102"/>
      <c r="F11" s="102"/>
      <c r="G11" s="102"/>
      <c r="H11" s="76" t="s">
        <v>6</v>
      </c>
      <c r="I11" s="101" t="s">
        <v>92</v>
      </c>
      <c r="J11" s="101" t="s">
        <v>10</v>
      </c>
      <c r="K11" s="11"/>
    </row>
    <row r="12" spans="1:11" ht="24.75">
      <c r="A12" s="10"/>
      <c r="B12" s="102" t="s">
        <v>11</v>
      </c>
      <c r="C12" s="102"/>
      <c r="D12" s="76" t="s">
        <v>90</v>
      </c>
      <c r="E12" s="76" t="s">
        <v>7</v>
      </c>
      <c r="F12" s="76" t="s">
        <v>8</v>
      </c>
      <c r="G12" s="76" t="s">
        <v>12</v>
      </c>
      <c r="H12" s="76" t="s">
        <v>12</v>
      </c>
      <c r="I12" s="101"/>
      <c r="J12" s="101"/>
      <c r="K12" s="11"/>
    </row>
    <row r="13" spans="1:11" ht="14.25">
      <c r="A13" s="10"/>
      <c r="B13" s="14">
        <v>1</v>
      </c>
      <c r="C13" s="77" t="s">
        <v>13</v>
      </c>
      <c r="D13" s="78">
        <v>11040544</v>
      </c>
      <c r="E13" s="78">
        <v>11040544</v>
      </c>
      <c r="F13" s="78">
        <v>0.01</v>
      </c>
      <c r="G13" s="78">
        <v>0.01</v>
      </c>
      <c r="H13" s="78">
        <v>0</v>
      </c>
      <c r="I13" s="78">
        <v>11040544</v>
      </c>
      <c r="J13" s="12">
        <f>F13/E13-1</f>
        <v>-0.9999999990942475</v>
      </c>
      <c r="K13" s="13"/>
    </row>
    <row r="14" spans="1:11" ht="14.25">
      <c r="A14" s="10"/>
      <c r="B14" s="14">
        <v>2</v>
      </c>
      <c r="C14" s="77" t="s">
        <v>14</v>
      </c>
      <c r="D14" s="78">
        <v>468765000</v>
      </c>
      <c r="E14" s="78">
        <v>468765000</v>
      </c>
      <c r="F14" s="78">
        <v>0.03</v>
      </c>
      <c r="G14" s="78">
        <v>0.03</v>
      </c>
      <c r="H14" s="78">
        <v>0</v>
      </c>
      <c r="I14" s="78">
        <v>468765000</v>
      </c>
      <c r="J14" s="12">
        <f aca="true" t="shared" si="0" ref="J14:J20">F14/E14-1</f>
        <v>-0.9999999999360021</v>
      </c>
      <c r="K14" s="13"/>
    </row>
    <row r="15" spans="1:11" ht="14.25">
      <c r="A15" s="10"/>
      <c r="B15" s="14">
        <v>3</v>
      </c>
      <c r="C15" s="77" t="s">
        <v>15</v>
      </c>
      <c r="D15" s="78">
        <v>29763300</v>
      </c>
      <c r="E15" s="78">
        <v>29763300</v>
      </c>
      <c r="F15" s="78">
        <v>3413648.64</v>
      </c>
      <c r="G15" s="78">
        <v>3410698.65</v>
      </c>
      <c r="H15" s="78">
        <v>0</v>
      </c>
      <c r="I15" s="78">
        <v>34453400.81</v>
      </c>
      <c r="J15" s="12">
        <f t="shared" si="0"/>
        <v>-0.8853067825140357</v>
      </c>
      <c r="K15" s="13"/>
    </row>
    <row r="16" spans="1:11" ht="14.25">
      <c r="A16" s="15"/>
      <c r="B16" s="14">
        <v>4</v>
      </c>
      <c r="C16" s="77" t="s">
        <v>16</v>
      </c>
      <c r="D16" s="78">
        <v>277303358</v>
      </c>
      <c r="E16" s="78">
        <v>278445096.26</v>
      </c>
      <c r="F16" s="78">
        <v>0.01</v>
      </c>
      <c r="G16" s="78">
        <v>0.01</v>
      </c>
      <c r="H16" s="78">
        <v>0</v>
      </c>
      <c r="I16" s="78">
        <v>289555055.6</v>
      </c>
      <c r="J16" s="12">
        <f t="shared" si="0"/>
        <v>-0.9999999999640863</v>
      </c>
      <c r="K16" s="13"/>
    </row>
    <row r="17" spans="1:11" ht="14.25">
      <c r="A17" s="10"/>
      <c r="B17" s="14">
        <v>5</v>
      </c>
      <c r="C17" s="77" t="s">
        <v>17</v>
      </c>
      <c r="D17" s="78">
        <v>1786300</v>
      </c>
      <c r="E17" s="78">
        <v>1786300</v>
      </c>
      <c r="F17" s="78">
        <v>0</v>
      </c>
      <c r="G17" s="78">
        <v>0</v>
      </c>
      <c r="H17" s="78">
        <v>0</v>
      </c>
      <c r="I17" s="78">
        <v>1786300</v>
      </c>
      <c r="J17" s="12">
        <f t="shared" si="0"/>
        <v>-1</v>
      </c>
      <c r="K17" s="13"/>
    </row>
    <row r="18" spans="1:11" ht="14.25">
      <c r="A18" s="10"/>
      <c r="B18" s="14">
        <v>6</v>
      </c>
      <c r="C18" s="77" t="s">
        <v>18</v>
      </c>
      <c r="D18" s="78"/>
      <c r="E18" s="78"/>
      <c r="F18" s="78"/>
      <c r="G18" s="73"/>
      <c r="H18" s="12"/>
      <c r="I18" s="78"/>
      <c r="J18" s="12"/>
      <c r="K18" s="13"/>
    </row>
    <row r="19" spans="1:11" ht="14.25">
      <c r="A19" s="10"/>
      <c r="B19" s="14">
        <v>7</v>
      </c>
      <c r="C19" s="77" t="s">
        <v>19</v>
      </c>
      <c r="D19" s="78">
        <v>56059498</v>
      </c>
      <c r="E19" s="78">
        <v>60179886.83</v>
      </c>
      <c r="F19" s="78">
        <v>0</v>
      </c>
      <c r="G19" s="78">
        <v>0</v>
      </c>
      <c r="H19" s="78">
        <v>0</v>
      </c>
      <c r="I19" s="78">
        <v>46545531.67</v>
      </c>
      <c r="J19" s="12">
        <f t="shared" si="0"/>
        <v>-1</v>
      </c>
      <c r="K19" s="13"/>
    </row>
    <row r="20" spans="1:11" ht="14.25">
      <c r="A20" s="10"/>
      <c r="B20" s="14">
        <v>8</v>
      </c>
      <c r="C20" s="77" t="s">
        <v>20</v>
      </c>
      <c r="D20" s="78">
        <v>1800000</v>
      </c>
      <c r="E20" s="78">
        <v>1800000</v>
      </c>
      <c r="F20" s="78">
        <v>0</v>
      </c>
      <c r="G20" s="78">
        <v>0</v>
      </c>
      <c r="H20" s="78">
        <v>0</v>
      </c>
      <c r="I20" s="78">
        <v>1387728</v>
      </c>
      <c r="J20" s="12">
        <f t="shared" si="0"/>
        <v>-1</v>
      </c>
      <c r="K20" s="13"/>
    </row>
    <row r="21" spans="1:11" ht="14.25">
      <c r="A21" s="10"/>
      <c r="B21" s="14">
        <v>9</v>
      </c>
      <c r="C21" s="77" t="s">
        <v>21</v>
      </c>
      <c r="D21" s="78"/>
      <c r="E21" s="78"/>
      <c r="F21" s="78"/>
      <c r="G21" s="72"/>
      <c r="H21" s="74"/>
      <c r="I21" s="78"/>
      <c r="J21" s="12"/>
      <c r="K21" s="13"/>
    </row>
    <row r="22" spans="1:11" ht="14.25">
      <c r="A22" s="16"/>
      <c r="B22" s="104" t="s">
        <v>22</v>
      </c>
      <c r="C22" s="104"/>
      <c r="D22" s="79">
        <f aca="true" t="shared" si="1" ref="D22:I22">SUM(D13:D21)</f>
        <v>846518000</v>
      </c>
      <c r="E22" s="79">
        <f t="shared" si="1"/>
        <v>851780127.09</v>
      </c>
      <c r="F22" s="79">
        <f t="shared" si="1"/>
        <v>3413648.69</v>
      </c>
      <c r="G22" s="79">
        <f t="shared" si="1"/>
        <v>3410698.6999999997</v>
      </c>
      <c r="H22" s="75">
        <f t="shared" si="1"/>
        <v>0</v>
      </c>
      <c r="I22" s="79">
        <f t="shared" si="1"/>
        <v>853533560.08</v>
      </c>
      <c r="J22" s="12">
        <v>-6.85</v>
      </c>
      <c r="K22" s="13"/>
    </row>
    <row r="23" spans="1:11" ht="14.25">
      <c r="A23" s="10"/>
      <c r="B23" s="93"/>
      <c r="C23" s="94"/>
      <c r="D23" s="94"/>
      <c r="E23" s="94"/>
      <c r="F23" s="94"/>
      <c r="G23" s="94"/>
      <c r="H23" s="94"/>
      <c r="I23" s="94"/>
      <c r="J23" s="94"/>
      <c r="K23" s="17"/>
    </row>
    <row r="24" spans="1:11" ht="16.5">
      <c r="A24" s="10"/>
      <c r="B24" s="102" t="s">
        <v>5</v>
      </c>
      <c r="C24" s="102"/>
      <c r="D24" s="102"/>
      <c r="E24" s="102"/>
      <c r="F24" s="102"/>
      <c r="G24" s="102"/>
      <c r="H24" s="76" t="s">
        <v>6</v>
      </c>
      <c r="I24" s="101" t="s">
        <v>93</v>
      </c>
      <c r="J24" s="101" t="s">
        <v>10</v>
      </c>
      <c r="K24" s="11"/>
    </row>
    <row r="25" spans="1:11" ht="36" customHeight="1">
      <c r="A25" s="10"/>
      <c r="B25" s="102" t="s">
        <v>23</v>
      </c>
      <c r="C25" s="102"/>
      <c r="D25" s="76" t="s">
        <v>91</v>
      </c>
      <c r="E25" s="76" t="s">
        <v>24</v>
      </c>
      <c r="F25" s="76" t="s">
        <v>25</v>
      </c>
      <c r="G25" s="76" t="s">
        <v>26</v>
      </c>
      <c r="H25" s="76" t="s">
        <v>26</v>
      </c>
      <c r="I25" s="101"/>
      <c r="J25" s="101"/>
      <c r="K25" s="11"/>
    </row>
    <row r="26" spans="1:11" ht="14.25">
      <c r="A26" s="10"/>
      <c r="B26" s="14">
        <v>1</v>
      </c>
      <c r="C26" s="77" t="s">
        <v>27</v>
      </c>
      <c r="D26" s="80">
        <v>75880799</v>
      </c>
      <c r="E26" s="80">
        <v>78542309.91</v>
      </c>
      <c r="F26" s="80">
        <v>9275420.24</v>
      </c>
      <c r="G26" s="80">
        <v>7734021.32</v>
      </c>
      <c r="H26" s="80">
        <v>318761.09</v>
      </c>
      <c r="I26" s="80">
        <v>77002880.64</v>
      </c>
      <c r="J26" s="80">
        <f>F26/E26-1</f>
        <v>-0.8819054309628974</v>
      </c>
      <c r="K26" s="13"/>
    </row>
    <row r="27" spans="1:11" ht="14.25">
      <c r="A27" s="10"/>
      <c r="B27" s="14">
        <v>2</v>
      </c>
      <c r="C27" s="77" t="s">
        <v>28</v>
      </c>
      <c r="D27" s="80">
        <v>78435829</v>
      </c>
      <c r="E27" s="80">
        <v>78719318.67</v>
      </c>
      <c r="F27" s="80">
        <v>3595778.07</v>
      </c>
      <c r="G27" s="80">
        <v>3295714.61</v>
      </c>
      <c r="H27" s="80">
        <v>16187394.85</v>
      </c>
      <c r="I27" s="80">
        <v>73001147.36</v>
      </c>
      <c r="J27" s="80">
        <f aca="true" t="shared" si="2" ref="J27:J34">F27/E27-1</f>
        <v>-0.9543215295717447</v>
      </c>
      <c r="K27" s="13"/>
    </row>
    <row r="28" spans="1:11" ht="14.25">
      <c r="A28" s="10"/>
      <c r="B28" s="14">
        <v>3</v>
      </c>
      <c r="C28" s="77" t="s">
        <v>29</v>
      </c>
      <c r="D28" s="80">
        <v>4790485</v>
      </c>
      <c r="E28" s="80">
        <v>4820101.48</v>
      </c>
      <c r="F28" s="80">
        <v>11656.95</v>
      </c>
      <c r="G28" s="80">
        <v>11463.67</v>
      </c>
      <c r="H28" s="80">
        <v>0</v>
      </c>
      <c r="I28" s="80">
        <v>4698056.51</v>
      </c>
      <c r="J28" s="80">
        <f t="shared" si="2"/>
        <v>-0.997581596560079</v>
      </c>
      <c r="K28" s="13"/>
    </row>
    <row r="29" spans="1:11" ht="14.25">
      <c r="A29" s="10"/>
      <c r="B29" s="14">
        <v>4</v>
      </c>
      <c r="C29" s="77" t="s">
        <v>16</v>
      </c>
      <c r="D29" s="80">
        <v>447438198.38</v>
      </c>
      <c r="E29" s="80">
        <v>449925629.62</v>
      </c>
      <c r="F29" s="80">
        <v>79683562.75</v>
      </c>
      <c r="G29" s="80">
        <v>63376196.75</v>
      </c>
      <c r="H29" s="80">
        <v>15938585.83</v>
      </c>
      <c r="I29" s="80">
        <v>447154087.74</v>
      </c>
      <c r="J29" s="80">
        <f t="shared" si="2"/>
        <v>-0.8228961465980512</v>
      </c>
      <c r="K29" s="13"/>
    </row>
    <row r="30" spans="1:11" ht="14.25">
      <c r="A30" s="10"/>
      <c r="B30" s="14">
        <v>5</v>
      </c>
      <c r="C30" s="77" t="s">
        <v>30</v>
      </c>
      <c r="D30" s="80">
        <v>3311550</v>
      </c>
      <c r="E30" s="80">
        <v>92373.61</v>
      </c>
      <c r="F30" s="80">
        <v>0</v>
      </c>
      <c r="G30" s="80">
        <v>0</v>
      </c>
      <c r="H30" s="80">
        <v>0</v>
      </c>
      <c r="I30" s="80">
        <v>0</v>
      </c>
      <c r="J30" s="80">
        <f t="shared" si="2"/>
        <v>-1</v>
      </c>
      <c r="K30" s="13"/>
    </row>
    <row r="31" spans="1:11" ht="14.25">
      <c r="A31" s="10"/>
      <c r="B31" s="14">
        <v>6</v>
      </c>
      <c r="C31" s="77" t="s">
        <v>31</v>
      </c>
      <c r="D31" s="80">
        <v>139401723</v>
      </c>
      <c r="E31" s="80">
        <v>142923774.29</v>
      </c>
      <c r="F31" s="80">
        <v>5210167.14</v>
      </c>
      <c r="G31" s="80">
        <v>3384650.06</v>
      </c>
      <c r="H31" s="80">
        <v>19480376.5</v>
      </c>
      <c r="I31" s="80">
        <v>92405937.03</v>
      </c>
      <c r="J31" s="80">
        <f t="shared" si="2"/>
        <v>-0.963545832973678</v>
      </c>
      <c r="K31" s="13"/>
    </row>
    <row r="32" spans="1:11" ht="14.25">
      <c r="A32" s="10"/>
      <c r="B32" s="14">
        <v>7</v>
      </c>
      <c r="C32" s="77" t="s">
        <v>19</v>
      </c>
      <c r="D32" s="80">
        <v>73334365.62</v>
      </c>
      <c r="E32" s="80">
        <v>72822569.51</v>
      </c>
      <c r="F32" s="80">
        <v>585324.86</v>
      </c>
      <c r="G32" s="80">
        <v>559879.09</v>
      </c>
      <c r="H32" s="80">
        <v>57304473.56</v>
      </c>
      <c r="I32" s="80">
        <v>68377479.87</v>
      </c>
      <c r="J32" s="80">
        <f t="shared" si="2"/>
        <v>-0.9919623152006518</v>
      </c>
      <c r="K32" s="13"/>
    </row>
    <row r="33" spans="1:11" ht="14.25">
      <c r="A33" s="10"/>
      <c r="B33" s="14">
        <v>8</v>
      </c>
      <c r="C33" s="77" t="s">
        <v>20</v>
      </c>
      <c r="D33" s="80">
        <v>1800000</v>
      </c>
      <c r="E33" s="80">
        <v>1809000</v>
      </c>
      <c r="F33" s="80">
        <v>387372</v>
      </c>
      <c r="G33" s="80">
        <v>363018</v>
      </c>
      <c r="H33" s="80">
        <v>24999977.3</v>
      </c>
      <c r="I33" s="80">
        <v>1632188.34</v>
      </c>
      <c r="J33" s="80">
        <f t="shared" si="2"/>
        <v>-0.7858640132669983</v>
      </c>
      <c r="K33" s="13"/>
    </row>
    <row r="34" spans="1:11" ht="14.25">
      <c r="A34" s="10"/>
      <c r="B34" s="14">
        <v>9</v>
      </c>
      <c r="C34" s="77" t="s">
        <v>21</v>
      </c>
      <c r="D34" s="80">
        <v>22125050</v>
      </c>
      <c r="E34" s="80">
        <v>22125050</v>
      </c>
      <c r="F34" s="80">
        <v>707014.12</v>
      </c>
      <c r="G34" s="80">
        <v>707014.12</v>
      </c>
      <c r="H34" s="80">
        <v>0</v>
      </c>
      <c r="I34" s="80">
        <v>21691399.02</v>
      </c>
      <c r="J34" s="80">
        <f t="shared" si="2"/>
        <v>-0.968044631763544</v>
      </c>
      <c r="K34" s="13"/>
    </row>
    <row r="35" spans="1:11" ht="14.25">
      <c r="A35" s="10"/>
      <c r="B35" s="104" t="s">
        <v>32</v>
      </c>
      <c r="C35" s="104"/>
      <c r="D35" s="79">
        <f aca="true" t="shared" si="3" ref="D35:I35">SUM(D26:D34)</f>
        <v>846518000</v>
      </c>
      <c r="E35" s="79">
        <f t="shared" si="3"/>
        <v>851780127.0899999</v>
      </c>
      <c r="F35" s="79">
        <f t="shared" si="3"/>
        <v>99456296.13000001</v>
      </c>
      <c r="G35" s="79">
        <f t="shared" si="3"/>
        <v>79431957.62</v>
      </c>
      <c r="H35" s="79">
        <f t="shared" si="3"/>
        <v>134229569.13</v>
      </c>
      <c r="I35" s="79">
        <f t="shared" si="3"/>
        <v>785963176.51</v>
      </c>
      <c r="J35" s="80">
        <v>-8.33</v>
      </c>
      <c r="K35" s="13"/>
    </row>
    <row r="36" spans="1:11" ht="14.25">
      <c r="A36" s="95"/>
      <c r="B36" s="18"/>
      <c r="C36" s="18"/>
      <c r="D36" s="19"/>
      <c r="E36" s="19"/>
      <c r="F36" s="19"/>
      <c r="G36" s="19"/>
      <c r="H36" s="19"/>
      <c r="I36" s="19"/>
      <c r="J36" s="19"/>
      <c r="K36" s="96"/>
    </row>
    <row r="37" spans="1:11" ht="14.25">
      <c r="A37" s="97"/>
      <c r="B37" s="97" t="s">
        <v>33</v>
      </c>
      <c r="C37" s="10"/>
      <c r="D37" s="10"/>
      <c r="E37" s="20"/>
      <c r="F37" s="20"/>
      <c r="G37" s="20"/>
      <c r="H37" s="20"/>
      <c r="I37" s="20"/>
      <c r="J37" s="21"/>
      <c r="K37" s="21"/>
    </row>
    <row r="38" spans="1:11" ht="14.25">
      <c r="A38" s="10"/>
      <c r="B38" s="97" t="s">
        <v>34</v>
      </c>
      <c r="C38" s="10"/>
      <c r="D38" s="10"/>
      <c r="E38" s="20"/>
      <c r="F38" s="20"/>
      <c r="G38" s="20"/>
      <c r="H38" s="20"/>
      <c r="I38" s="20"/>
      <c r="J38" s="21"/>
      <c r="K38" s="21"/>
    </row>
  </sheetData>
  <sheetProtection/>
  <mergeCells count="13">
    <mergeCell ref="I11:I12"/>
    <mergeCell ref="I24:I25"/>
    <mergeCell ref="B11:G11"/>
    <mergeCell ref="J11:J12"/>
    <mergeCell ref="B12:C12"/>
    <mergeCell ref="J24:J25"/>
    <mergeCell ref="B2:H2"/>
    <mergeCell ref="B3:H3"/>
    <mergeCell ref="B35:C35"/>
    <mergeCell ref="B22:C22"/>
    <mergeCell ref="B24:G24"/>
    <mergeCell ref="B9:H9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130" zoomScaleNormal="130" zoomScalePageLayoutView="0" workbookViewId="0" topLeftCell="A1">
      <selection activeCell="B42" sqref="B42:G43"/>
    </sheetView>
  </sheetViews>
  <sheetFormatPr defaultColWidth="11.421875" defaultRowHeight="15"/>
  <cols>
    <col min="2" max="2" width="65.7109375" style="0" customWidth="1"/>
    <col min="7" max="7" width="12.28125" style="0" bestFit="1" customWidth="1"/>
  </cols>
  <sheetData>
    <row r="1" spans="1:7" ht="14.25">
      <c r="A1" s="22"/>
      <c r="B1" s="107" t="s">
        <v>89</v>
      </c>
      <c r="C1" s="107"/>
      <c r="D1" s="107"/>
      <c r="E1" s="107"/>
      <c r="F1" s="107"/>
      <c r="G1" s="107"/>
    </row>
    <row r="2" spans="1:7" ht="14.25">
      <c r="A2" s="24"/>
      <c r="B2" s="23"/>
      <c r="C2" s="25"/>
      <c r="D2" s="25"/>
      <c r="E2" s="25"/>
      <c r="F2" s="25"/>
      <c r="G2" s="25"/>
    </row>
    <row r="3" spans="1:7" ht="14.25">
      <c r="A3" s="24"/>
      <c r="B3" s="26" t="s">
        <v>36</v>
      </c>
      <c r="C3" s="27" t="s">
        <v>1</v>
      </c>
      <c r="D3" s="28"/>
      <c r="E3" s="29" t="s">
        <v>37</v>
      </c>
      <c r="F3" s="30"/>
      <c r="G3" s="28"/>
    </row>
    <row r="4" spans="1:7" ht="14.25">
      <c r="A4" s="24"/>
      <c r="B4" s="23"/>
      <c r="C4" s="25"/>
      <c r="D4" s="25"/>
      <c r="E4" s="25"/>
      <c r="F4" s="25"/>
      <c r="G4" s="25"/>
    </row>
    <row r="5" spans="1:7" ht="14.25">
      <c r="A5" s="22"/>
      <c r="B5" s="108" t="s">
        <v>35</v>
      </c>
      <c r="C5" s="108"/>
      <c r="D5" s="108"/>
      <c r="E5" s="108"/>
      <c r="F5" s="108"/>
      <c r="G5" s="108"/>
    </row>
    <row r="6" spans="1:7" ht="14.25">
      <c r="A6" s="22"/>
      <c r="B6" s="31"/>
      <c r="C6" s="32"/>
      <c r="D6" s="32"/>
      <c r="E6" s="32"/>
      <c r="F6" s="32"/>
      <c r="G6" s="32"/>
    </row>
    <row r="7" spans="1:7" ht="14.25">
      <c r="A7" s="33"/>
      <c r="B7" s="109" t="s">
        <v>38</v>
      </c>
      <c r="C7" s="109"/>
      <c r="D7" s="109"/>
      <c r="E7" s="109"/>
      <c r="F7" s="109"/>
      <c r="G7" s="109"/>
    </row>
    <row r="8" spans="1:7" ht="14.25">
      <c r="A8" s="34"/>
      <c r="B8" s="34"/>
      <c r="C8" s="31"/>
      <c r="D8" s="34"/>
      <c r="E8" s="34"/>
      <c r="F8" s="34"/>
      <c r="G8" s="34"/>
    </row>
    <row r="9" spans="1:7" ht="15" thickBot="1">
      <c r="A9" s="35"/>
      <c r="B9" s="35"/>
      <c r="C9" s="35"/>
      <c r="D9" s="35"/>
      <c r="E9" s="35"/>
      <c r="F9" s="35"/>
      <c r="G9" s="35"/>
    </row>
    <row r="10" spans="1:7" ht="25.5" thickBot="1">
      <c r="A10" s="35"/>
      <c r="B10" s="36" t="s">
        <v>39</v>
      </c>
      <c r="C10" s="37" t="s">
        <v>40</v>
      </c>
      <c r="D10" s="37" t="s">
        <v>41</v>
      </c>
      <c r="E10" s="37" t="s">
        <v>42</v>
      </c>
      <c r="F10" s="37" t="s">
        <v>43</v>
      </c>
      <c r="G10" s="38" t="s">
        <v>44</v>
      </c>
    </row>
    <row r="11" spans="1:7" ht="15" customHeight="1">
      <c r="A11" s="39"/>
      <c r="B11" s="40" t="s">
        <v>45</v>
      </c>
      <c r="C11" s="41">
        <v>872554.8</v>
      </c>
      <c r="D11" s="41">
        <v>892346.05</v>
      </c>
      <c r="E11" s="41">
        <v>0</v>
      </c>
      <c r="F11" s="41">
        <v>0</v>
      </c>
      <c r="G11" s="42">
        <f aca="true" t="shared" si="0" ref="G11:G16">C11-D11</f>
        <v>-19791.25</v>
      </c>
    </row>
    <row r="12" spans="1:7" ht="15" customHeight="1">
      <c r="A12" s="39"/>
      <c r="B12" s="43" t="s">
        <v>46</v>
      </c>
      <c r="C12" s="41">
        <v>5411941.85</v>
      </c>
      <c r="D12" s="41">
        <v>1243647.68</v>
      </c>
      <c r="E12" s="41">
        <v>0</v>
      </c>
      <c r="F12" s="41">
        <v>0</v>
      </c>
      <c r="G12" s="44">
        <f t="shared" si="0"/>
        <v>4168294.17</v>
      </c>
    </row>
    <row r="13" spans="1:7" ht="15" customHeight="1">
      <c r="A13" s="39"/>
      <c r="B13" s="43" t="s">
        <v>47</v>
      </c>
      <c r="C13" s="41">
        <v>10056168.03</v>
      </c>
      <c r="D13" s="41">
        <v>8585782.4</v>
      </c>
      <c r="E13" s="41">
        <v>0</v>
      </c>
      <c r="F13" s="41">
        <v>0</v>
      </c>
      <c r="G13" s="44">
        <f t="shared" si="0"/>
        <v>1470385.629999999</v>
      </c>
    </row>
    <row r="14" spans="1:7" ht="15" customHeight="1">
      <c r="A14" s="39"/>
      <c r="B14" s="43" t="s">
        <v>48</v>
      </c>
      <c r="C14" s="41">
        <v>610471.38</v>
      </c>
      <c r="D14" s="41">
        <v>580636.79</v>
      </c>
      <c r="E14" s="41">
        <v>0</v>
      </c>
      <c r="F14" s="41">
        <v>0</v>
      </c>
      <c r="G14" s="44">
        <f t="shared" si="0"/>
        <v>29834.589999999967</v>
      </c>
    </row>
    <row r="15" spans="1:7" ht="15" customHeight="1">
      <c r="A15" s="39"/>
      <c r="B15" s="43" t="s">
        <v>49</v>
      </c>
      <c r="C15" s="41">
        <v>326595</v>
      </c>
      <c r="D15" s="41">
        <v>324000</v>
      </c>
      <c r="E15" s="41">
        <v>0</v>
      </c>
      <c r="F15" s="41">
        <v>0</v>
      </c>
      <c r="G15" s="44">
        <f t="shared" si="0"/>
        <v>2595</v>
      </c>
    </row>
    <row r="16" spans="1:7" ht="15" customHeight="1">
      <c r="A16" s="39"/>
      <c r="B16" s="43" t="s">
        <v>50</v>
      </c>
      <c r="C16" s="41">
        <v>485000</v>
      </c>
      <c r="D16" s="41">
        <v>313647.43</v>
      </c>
      <c r="E16" s="41">
        <v>0</v>
      </c>
      <c r="F16" s="41">
        <v>0</v>
      </c>
      <c r="G16" s="44">
        <f t="shared" si="0"/>
        <v>171352.57</v>
      </c>
    </row>
    <row r="17" spans="1:7" ht="15" customHeight="1">
      <c r="A17" s="39"/>
      <c r="B17" s="43" t="s">
        <v>51</v>
      </c>
      <c r="C17" s="41">
        <v>20733754.67</v>
      </c>
      <c r="D17" s="41">
        <v>20733754.67</v>
      </c>
      <c r="E17" s="41">
        <v>364106.74</v>
      </c>
      <c r="F17" s="41">
        <v>40000</v>
      </c>
      <c r="G17" s="44">
        <f>E17+F17</f>
        <v>404106.74</v>
      </c>
    </row>
    <row r="18" spans="1:7" ht="15" customHeight="1">
      <c r="A18" s="39"/>
      <c r="B18" s="43" t="s">
        <v>52</v>
      </c>
      <c r="C18" s="41">
        <v>852145832.08</v>
      </c>
      <c r="D18" s="41">
        <v>762639589.15</v>
      </c>
      <c r="E18" s="41">
        <v>8434729.76</v>
      </c>
      <c r="F18" s="41">
        <v>0</v>
      </c>
      <c r="G18" s="44">
        <f>C18-D18+E18</f>
        <v>97940972.69000007</v>
      </c>
    </row>
    <row r="19" spans="1:7" ht="15" customHeight="1">
      <c r="A19" s="39"/>
      <c r="B19" s="43" t="s">
        <v>53</v>
      </c>
      <c r="C19" s="41">
        <v>8556131</v>
      </c>
      <c r="D19" s="41">
        <v>9148000</v>
      </c>
      <c r="E19" s="41">
        <v>0</v>
      </c>
      <c r="F19" s="41">
        <v>0</v>
      </c>
      <c r="G19" s="44">
        <f>C19-D19</f>
        <v>-591869</v>
      </c>
    </row>
    <row r="20" spans="1:7" ht="15" customHeight="1">
      <c r="A20" s="39"/>
      <c r="B20" s="43" t="s">
        <v>54</v>
      </c>
      <c r="C20" s="41">
        <v>2118415.35</v>
      </c>
      <c r="D20" s="41">
        <v>2123298.69</v>
      </c>
      <c r="E20" s="41">
        <v>0</v>
      </c>
      <c r="F20" s="41">
        <v>0</v>
      </c>
      <c r="G20" s="44">
        <f>C20-D20</f>
        <v>-4883.339999999851</v>
      </c>
    </row>
    <row r="21" spans="1:7" ht="15" customHeight="1">
      <c r="A21" s="39"/>
      <c r="B21" s="43" t="s">
        <v>55</v>
      </c>
      <c r="C21" s="41">
        <v>15405085.93</v>
      </c>
      <c r="D21" s="41">
        <v>15225718.73</v>
      </c>
      <c r="E21" s="41">
        <v>0</v>
      </c>
      <c r="F21" s="41">
        <v>0</v>
      </c>
      <c r="G21" s="44">
        <f>C21-D21</f>
        <v>179367.19999999925</v>
      </c>
    </row>
    <row r="22" spans="1:7" ht="15" customHeight="1">
      <c r="A22" s="39"/>
      <c r="B22" s="43" t="s">
        <v>56</v>
      </c>
      <c r="C22" s="41">
        <v>8989930.43</v>
      </c>
      <c r="D22" s="41">
        <v>8573492.57</v>
      </c>
      <c r="E22" s="41">
        <v>0</v>
      </c>
      <c r="F22" s="41">
        <v>-566744.89</v>
      </c>
      <c r="G22" s="44">
        <f>C22-D22+F22</f>
        <v>-150307.0300000006</v>
      </c>
    </row>
    <row r="23" spans="1:7" ht="15" customHeight="1">
      <c r="A23" s="39"/>
      <c r="B23" s="43" t="s">
        <v>57</v>
      </c>
      <c r="C23" s="41">
        <v>2619710</v>
      </c>
      <c r="D23" s="41">
        <v>1901833.26</v>
      </c>
      <c r="E23" s="41">
        <v>0</v>
      </c>
      <c r="F23" s="41">
        <v>0</v>
      </c>
      <c r="G23" s="44">
        <f>C23-D23</f>
        <v>717876.74</v>
      </c>
    </row>
    <row r="24" spans="1:7" ht="15" customHeight="1">
      <c r="A24" s="39"/>
      <c r="B24" s="43" t="s">
        <v>58</v>
      </c>
      <c r="C24" s="41">
        <v>10767417.04</v>
      </c>
      <c r="D24" s="41">
        <v>10713324.84</v>
      </c>
      <c r="E24" s="41">
        <v>0</v>
      </c>
      <c r="F24" s="41">
        <v>0</v>
      </c>
      <c r="G24" s="44">
        <f>C24-D24</f>
        <v>54092.199999999255</v>
      </c>
    </row>
    <row r="25" spans="1:7" ht="15" customHeight="1">
      <c r="A25" s="39"/>
      <c r="B25" s="43" t="s">
        <v>59</v>
      </c>
      <c r="C25" s="41">
        <v>15139137.49</v>
      </c>
      <c r="D25" s="41">
        <v>15291873.49</v>
      </c>
      <c r="E25" s="41">
        <v>0</v>
      </c>
      <c r="F25" s="41">
        <v>-3017000</v>
      </c>
      <c r="G25" s="44">
        <f>C25-D25+F25</f>
        <v>-3169736</v>
      </c>
    </row>
    <row r="26" spans="1:7" ht="15" customHeight="1">
      <c r="A26" s="39"/>
      <c r="B26" s="43" t="s">
        <v>60</v>
      </c>
      <c r="C26" s="41">
        <v>6136755.86</v>
      </c>
      <c r="D26" s="41">
        <v>6197656.42</v>
      </c>
      <c r="E26" s="41">
        <v>-23335.16</v>
      </c>
      <c r="F26" s="41">
        <v>0</v>
      </c>
      <c r="G26" s="44">
        <f>C26-D26+E26</f>
        <v>-84235.7199999996</v>
      </c>
    </row>
    <row r="27" spans="1:7" ht="15" customHeight="1">
      <c r="A27" s="39"/>
      <c r="B27" s="43" t="s">
        <v>61</v>
      </c>
      <c r="C27" s="41">
        <v>39011936.51</v>
      </c>
      <c r="D27" s="41">
        <v>38985787.56</v>
      </c>
      <c r="E27" s="41">
        <v>-12348.61</v>
      </c>
      <c r="F27" s="41">
        <v>0</v>
      </c>
      <c r="G27" s="44">
        <f>C27-D27+E27</f>
        <v>13800.339999995529</v>
      </c>
    </row>
    <row r="28" spans="1:7" ht="15" customHeight="1">
      <c r="A28" s="39"/>
      <c r="B28" s="43" t="s">
        <v>62</v>
      </c>
      <c r="C28" s="41">
        <v>155701136.39</v>
      </c>
      <c r="D28" s="41">
        <v>152459094.58</v>
      </c>
      <c r="E28" s="41">
        <v>4292612.09</v>
      </c>
      <c r="F28" s="41">
        <v>0</v>
      </c>
      <c r="G28" s="44">
        <f>C28-D28+E28</f>
        <v>7534653.899999972</v>
      </c>
    </row>
    <row r="29" spans="1:7" ht="15" customHeight="1">
      <c r="A29" s="35"/>
      <c r="B29" s="43" t="s">
        <v>63</v>
      </c>
      <c r="C29" s="41">
        <v>3951692.83</v>
      </c>
      <c r="D29" s="41">
        <v>3931692.83</v>
      </c>
      <c r="E29" s="41">
        <v>0</v>
      </c>
      <c r="F29" s="41">
        <v>18000</v>
      </c>
      <c r="G29" s="44">
        <f>C29-D29+F29</f>
        <v>38000</v>
      </c>
    </row>
    <row r="30" spans="1:7" ht="15" customHeight="1">
      <c r="A30" s="39"/>
      <c r="B30" s="43" t="s">
        <v>64</v>
      </c>
      <c r="C30" s="41">
        <v>0.01</v>
      </c>
      <c r="D30" s="41">
        <v>0.01</v>
      </c>
      <c r="E30" s="41">
        <v>0</v>
      </c>
      <c r="F30" s="41">
        <v>0</v>
      </c>
      <c r="G30" s="44">
        <f>C30-D30</f>
        <v>0</v>
      </c>
    </row>
    <row r="31" spans="1:7" ht="15" customHeight="1">
      <c r="A31" s="39"/>
      <c r="B31" s="43" t="s">
        <v>74</v>
      </c>
      <c r="C31" s="41">
        <v>82937.07</v>
      </c>
      <c r="D31" s="41">
        <v>49517.17</v>
      </c>
      <c r="E31" s="41">
        <v>0</v>
      </c>
      <c r="F31" s="41">
        <v>0</v>
      </c>
      <c r="G31" s="44">
        <f>C31-D31</f>
        <v>33419.90000000001</v>
      </c>
    </row>
    <row r="32" spans="1:7" ht="15" customHeight="1">
      <c r="A32" s="39"/>
      <c r="B32" s="43" t="s">
        <v>65</v>
      </c>
      <c r="C32" s="41">
        <v>2250087.11</v>
      </c>
      <c r="D32" s="41">
        <v>2246314.16</v>
      </c>
      <c r="E32" s="41">
        <v>0</v>
      </c>
      <c r="F32" s="41">
        <v>-214675.99</v>
      </c>
      <c r="G32" s="44">
        <f>C32-D32+F32</f>
        <v>-210903.04000000027</v>
      </c>
    </row>
    <row r="33" spans="1:7" ht="15" customHeight="1">
      <c r="A33" s="39"/>
      <c r="B33" s="43" t="s">
        <v>66</v>
      </c>
      <c r="C33" s="41">
        <v>1500162.12</v>
      </c>
      <c r="D33" s="41">
        <v>671958.69</v>
      </c>
      <c r="E33" s="41">
        <v>0</v>
      </c>
      <c r="F33" s="41">
        <v>15000</v>
      </c>
      <c r="G33" s="44">
        <f>C33-D33+F33</f>
        <v>843203.4300000002</v>
      </c>
    </row>
    <row r="34" spans="1:7" ht="15" customHeight="1">
      <c r="A34" s="39"/>
      <c r="B34" s="43" t="s">
        <v>67</v>
      </c>
      <c r="C34" s="41">
        <v>1604226.52</v>
      </c>
      <c r="D34" s="41">
        <v>736820.71</v>
      </c>
      <c r="E34" s="41">
        <v>0</v>
      </c>
      <c r="F34" s="41">
        <v>0</v>
      </c>
      <c r="G34" s="44">
        <f>C34-D34</f>
        <v>867405.81</v>
      </c>
    </row>
    <row r="35" spans="1:7" ht="15" customHeight="1">
      <c r="A35" s="39"/>
      <c r="B35" s="43" t="s">
        <v>68</v>
      </c>
      <c r="C35" s="41">
        <v>0.01</v>
      </c>
      <c r="D35" s="45">
        <v>0.01</v>
      </c>
      <c r="E35" s="41">
        <v>0</v>
      </c>
      <c r="F35" s="41">
        <v>0</v>
      </c>
      <c r="G35" s="44">
        <f>C35-D35</f>
        <v>0</v>
      </c>
    </row>
    <row r="36" spans="1:7" ht="15" customHeight="1" thickBot="1">
      <c r="A36" s="39"/>
      <c r="B36" s="46" t="s">
        <v>69</v>
      </c>
      <c r="C36" s="47">
        <v>89814.76</v>
      </c>
      <c r="D36" s="48">
        <v>86236.17</v>
      </c>
      <c r="E36" s="47">
        <v>0</v>
      </c>
      <c r="F36" s="47">
        <v>0</v>
      </c>
      <c r="G36" s="70">
        <f>C36-D36</f>
        <v>3578.5899999999965</v>
      </c>
    </row>
    <row r="37" spans="1:7" ht="14.25">
      <c r="A37" s="35"/>
      <c r="B37" s="49"/>
      <c r="D37" s="49"/>
      <c r="E37" s="49"/>
      <c r="F37" s="49"/>
      <c r="G37" s="49"/>
    </row>
    <row r="38" spans="1:7" ht="14.25">
      <c r="A38" s="39"/>
      <c r="B38" s="112" t="s">
        <v>70</v>
      </c>
      <c r="C38" s="112"/>
      <c r="D38" s="112"/>
      <c r="E38" s="112"/>
      <c r="F38" s="113"/>
      <c r="G38" s="98">
        <v>110241214.12</v>
      </c>
    </row>
    <row r="39" spans="1:7" ht="14.25">
      <c r="A39" s="39"/>
      <c r="B39" s="50"/>
      <c r="C39" s="50"/>
      <c r="D39" s="50"/>
      <c r="E39" s="50"/>
      <c r="F39" s="50"/>
      <c r="G39" s="50"/>
    </row>
    <row r="40" spans="1:7" ht="14.25">
      <c r="A40" s="39"/>
      <c r="B40" s="114" t="s">
        <v>71</v>
      </c>
      <c r="C40" s="115"/>
      <c r="D40" s="115"/>
      <c r="E40" s="115"/>
      <c r="F40" s="115"/>
      <c r="G40" s="116"/>
    </row>
    <row r="41" spans="1:7" ht="14.25">
      <c r="A41" s="39"/>
      <c r="B41" s="110" t="s">
        <v>72</v>
      </c>
      <c r="C41" s="110"/>
      <c r="D41" s="110"/>
      <c r="E41" s="110"/>
      <c r="F41" s="110"/>
      <c r="G41" s="110"/>
    </row>
    <row r="42" spans="1:7" ht="14.25">
      <c r="A42" s="39"/>
      <c r="B42" s="111" t="s">
        <v>94</v>
      </c>
      <c r="C42" s="111"/>
      <c r="D42" s="111"/>
      <c r="E42" s="111"/>
      <c r="F42" s="111"/>
      <c r="G42" s="111"/>
    </row>
    <row r="43" spans="1:7" ht="14.25">
      <c r="A43" s="39"/>
      <c r="B43" s="111"/>
      <c r="C43" s="111"/>
      <c r="D43" s="111"/>
      <c r="E43" s="111"/>
      <c r="F43" s="111"/>
      <c r="G43" s="111"/>
    </row>
    <row r="44" spans="2:7" ht="14.25">
      <c r="B44" s="51"/>
      <c r="C44" s="51"/>
      <c r="D44" s="51"/>
      <c r="E44" s="51"/>
      <c r="F44" s="51"/>
      <c r="G44" s="51"/>
    </row>
    <row r="45" spans="1:7" ht="14.25">
      <c r="A45" s="39"/>
      <c r="B45" s="106" t="s">
        <v>73</v>
      </c>
      <c r="C45" s="106"/>
      <c r="D45" s="106"/>
      <c r="E45" s="106"/>
      <c r="F45" s="106"/>
      <c r="G45" s="106"/>
    </row>
    <row r="46" spans="1:7" ht="14.25">
      <c r="A46" s="39"/>
      <c r="B46" s="106"/>
      <c r="C46" s="106"/>
      <c r="D46" s="106"/>
      <c r="E46" s="106"/>
      <c r="F46" s="106"/>
      <c r="G46" s="106"/>
    </row>
    <row r="47" spans="2:7" ht="14.25">
      <c r="B47" s="51"/>
      <c r="C47" s="51"/>
      <c r="D47" s="51"/>
      <c r="E47" s="51"/>
      <c r="F47" s="51"/>
      <c r="G47" s="51"/>
    </row>
    <row r="48" spans="2:7" ht="14.25">
      <c r="B48" s="51"/>
      <c r="C48" s="51"/>
      <c r="D48" s="51"/>
      <c r="E48" s="51"/>
      <c r="F48" s="51"/>
      <c r="G48" s="51"/>
    </row>
  </sheetData>
  <sheetProtection/>
  <mergeCells count="8">
    <mergeCell ref="B45:G46"/>
    <mergeCell ref="B1:G1"/>
    <mergeCell ref="B5:G5"/>
    <mergeCell ref="B7:G7"/>
    <mergeCell ref="B41:G41"/>
    <mergeCell ref="B42:G43"/>
    <mergeCell ref="B38:F38"/>
    <mergeCell ref="B40:G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1"/>
  <sheetViews>
    <sheetView tabSelected="1" zoomScale="115" zoomScaleNormal="115" zoomScalePageLayoutView="0" workbookViewId="0" topLeftCell="A22">
      <selection activeCell="K44" sqref="K44"/>
    </sheetView>
  </sheetViews>
  <sheetFormatPr defaultColWidth="11.421875" defaultRowHeight="15"/>
  <cols>
    <col min="1" max="1" width="5.57421875" style="0" customWidth="1"/>
    <col min="2" max="2" width="48.421875" style="0" customWidth="1"/>
    <col min="3" max="3" width="10.7109375" style="0" customWidth="1"/>
    <col min="4" max="4" width="11.140625" style="0" customWidth="1"/>
    <col min="6" max="8" width="10.57421875" style="0" customWidth="1"/>
  </cols>
  <sheetData>
    <row r="2" spans="2:13" ht="14.2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ht="14.25">
      <c r="B3" s="107" t="s">
        <v>82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4.25">
      <c r="B4" s="31"/>
      <c r="C4" s="52"/>
      <c r="D4" s="52"/>
      <c r="E4" s="52"/>
      <c r="F4" s="52"/>
      <c r="G4" s="52"/>
      <c r="H4" s="52"/>
      <c r="I4" s="52"/>
      <c r="J4" s="39"/>
      <c r="K4" s="39"/>
      <c r="L4" s="39"/>
      <c r="M4" s="39"/>
    </row>
    <row r="5" spans="2:13" ht="14.25">
      <c r="B5" s="23"/>
      <c r="C5" s="53"/>
      <c r="D5" s="53"/>
      <c r="E5" s="53"/>
      <c r="F5" s="53"/>
      <c r="G5" s="53"/>
      <c r="H5" s="53"/>
      <c r="I5" s="53"/>
      <c r="J5" s="54"/>
      <c r="K5" s="54"/>
      <c r="L5" s="54"/>
      <c r="M5" s="54"/>
    </row>
    <row r="6" spans="2:13" ht="14.25">
      <c r="B6" s="118" t="s">
        <v>36</v>
      </c>
      <c r="C6" s="119"/>
      <c r="D6" s="55" t="s">
        <v>1</v>
      </c>
      <c r="E6" s="56"/>
      <c r="F6" s="29" t="s">
        <v>37</v>
      </c>
      <c r="G6" s="30"/>
      <c r="H6" s="30"/>
      <c r="I6" s="30"/>
      <c r="J6" s="57"/>
      <c r="K6" s="54"/>
      <c r="L6" s="54"/>
      <c r="M6" s="54"/>
    </row>
    <row r="7" spans="2:13" ht="14.25">
      <c r="B7" s="23"/>
      <c r="C7" s="53"/>
      <c r="D7" s="53"/>
      <c r="E7" s="53"/>
      <c r="F7" s="53"/>
      <c r="G7" s="53"/>
      <c r="H7" s="53"/>
      <c r="I7" s="53"/>
      <c r="J7" s="54"/>
      <c r="K7" s="54"/>
      <c r="L7" s="54"/>
      <c r="M7" s="54"/>
    </row>
    <row r="8" spans="2:13" ht="14.25">
      <c r="B8" s="31"/>
      <c r="C8" s="52"/>
      <c r="D8" s="52"/>
      <c r="E8" s="52"/>
      <c r="F8" s="52"/>
      <c r="G8" s="52"/>
      <c r="H8" s="52"/>
      <c r="I8" s="52"/>
      <c r="J8" s="58"/>
      <c r="K8" s="58"/>
      <c r="L8" s="58"/>
      <c r="M8" s="58"/>
    </row>
    <row r="9" spans="2:13" ht="14.25">
      <c r="B9" s="117" t="s">
        <v>75</v>
      </c>
      <c r="C9" s="117"/>
      <c r="D9" s="117"/>
      <c r="E9" s="117"/>
      <c r="F9" s="117"/>
      <c r="G9" s="117"/>
      <c r="H9" s="117"/>
      <c r="I9" s="117"/>
      <c r="J9" s="117"/>
      <c r="K9" s="117"/>
      <c r="L9" s="58"/>
      <c r="M9" s="58"/>
    </row>
    <row r="10" spans="2:13" ht="14.25">
      <c r="B10" s="117" t="s">
        <v>83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8"/>
      <c r="M10" s="58"/>
    </row>
    <row r="11" spans="2:13" ht="14.25">
      <c r="B11" s="31"/>
      <c r="C11" s="52"/>
      <c r="D11" s="52"/>
      <c r="E11" s="52"/>
      <c r="F11" s="52"/>
      <c r="G11" s="52"/>
      <c r="H11" s="52"/>
      <c r="I11" s="52"/>
      <c r="J11" s="58"/>
      <c r="K11" s="58"/>
      <c r="L11" s="58"/>
      <c r="M11" s="58"/>
    </row>
    <row r="12" spans="2:12" ht="31.5" thickBot="1">
      <c r="B12" s="59" t="s">
        <v>39</v>
      </c>
      <c r="C12" s="59" t="s">
        <v>76</v>
      </c>
      <c r="D12" s="59" t="s">
        <v>77</v>
      </c>
      <c r="E12" s="59" t="s">
        <v>78</v>
      </c>
      <c r="F12" s="59" t="s">
        <v>79</v>
      </c>
      <c r="G12" s="59" t="s">
        <v>84</v>
      </c>
      <c r="H12" s="59" t="s">
        <v>85</v>
      </c>
      <c r="I12" s="71" t="s">
        <v>86</v>
      </c>
      <c r="J12" s="71" t="s">
        <v>80</v>
      </c>
      <c r="K12" s="71" t="s">
        <v>87</v>
      </c>
      <c r="L12" s="71" t="s">
        <v>88</v>
      </c>
    </row>
    <row r="13" spans="2:12" ht="15" customHeight="1">
      <c r="B13" s="60" t="s">
        <v>45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2">
        <v>0</v>
      </c>
      <c r="J13" s="62">
        <v>0</v>
      </c>
      <c r="K13" s="62">
        <v>0</v>
      </c>
      <c r="L13" s="64">
        <v>0</v>
      </c>
    </row>
    <row r="14" spans="2:12" ht="15" customHeight="1">
      <c r="B14" s="63" t="s">
        <v>46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4">
        <v>0</v>
      </c>
    </row>
    <row r="15" spans="2:12" ht="15" customHeight="1">
      <c r="B15" s="63" t="s">
        <v>47</v>
      </c>
      <c r="C15" s="62">
        <v>12000000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4">
        <v>12000000</v>
      </c>
    </row>
    <row r="16" spans="2:12" ht="15" customHeight="1">
      <c r="B16" s="63" t="s">
        <v>48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4">
        <v>0</v>
      </c>
    </row>
    <row r="17" spans="2:12" ht="15" customHeight="1">
      <c r="B17" s="63" t="s">
        <v>49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4">
        <v>0</v>
      </c>
    </row>
    <row r="18" spans="2:12" ht="15" customHeight="1">
      <c r="B18" s="63" t="s">
        <v>50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4">
        <v>0</v>
      </c>
    </row>
    <row r="19" spans="2:12" ht="15" customHeight="1">
      <c r="B19" s="63" t="s">
        <v>51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4">
        <v>0</v>
      </c>
    </row>
    <row r="20" spans="2:12" ht="15" customHeight="1">
      <c r="B20" s="63" t="s">
        <v>52</v>
      </c>
      <c r="C20" s="62">
        <v>0</v>
      </c>
      <c r="D20" s="62">
        <v>0</v>
      </c>
      <c r="E20" s="65">
        <v>174088118.74</v>
      </c>
      <c r="F20" s="62">
        <v>0</v>
      </c>
      <c r="G20" s="62">
        <v>0</v>
      </c>
      <c r="H20" s="62">
        <v>0</v>
      </c>
      <c r="I20" s="62">
        <v>0</v>
      </c>
      <c r="J20" s="65">
        <v>0</v>
      </c>
      <c r="K20" s="62">
        <v>0</v>
      </c>
      <c r="L20" s="64">
        <v>174088118.74</v>
      </c>
    </row>
    <row r="21" spans="2:12" ht="15" customHeight="1">
      <c r="B21" s="63" t="s">
        <v>53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4">
        <v>0</v>
      </c>
    </row>
    <row r="22" spans="2:12" ht="15" customHeight="1">
      <c r="B22" s="63" t="s">
        <v>54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4">
        <v>0</v>
      </c>
    </row>
    <row r="23" spans="2:12" ht="15" customHeight="1">
      <c r="B23" s="63" t="s">
        <v>55</v>
      </c>
      <c r="C23" s="62">
        <v>0</v>
      </c>
      <c r="D23" s="62">
        <v>0</v>
      </c>
      <c r="E23" s="65">
        <v>30046.69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4">
        <v>30046.69</v>
      </c>
    </row>
    <row r="24" spans="2:12" ht="15" customHeight="1">
      <c r="B24" s="63" t="s">
        <v>56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4">
        <v>0</v>
      </c>
    </row>
    <row r="25" spans="2:12" ht="15" customHeight="1">
      <c r="B25" s="63" t="s">
        <v>57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4">
        <v>0</v>
      </c>
    </row>
    <row r="26" spans="2:12" ht="15" customHeight="1">
      <c r="B26" s="63" t="s">
        <v>58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4">
        <v>0</v>
      </c>
    </row>
    <row r="27" spans="2:12" ht="15" customHeight="1">
      <c r="B27" s="63" t="s">
        <v>59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4">
        <v>0</v>
      </c>
    </row>
    <row r="28" spans="2:12" ht="15" customHeight="1">
      <c r="B28" s="63" t="s">
        <v>60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4">
        <v>0</v>
      </c>
    </row>
    <row r="29" spans="2:12" ht="15" customHeight="1">
      <c r="B29" s="63" t="s">
        <v>61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4">
        <v>0</v>
      </c>
    </row>
    <row r="30" spans="2:12" ht="15" customHeight="1">
      <c r="B30" s="63" t="s">
        <v>62</v>
      </c>
      <c r="C30" s="62">
        <v>0</v>
      </c>
      <c r="D30" s="62">
        <v>0</v>
      </c>
      <c r="E30" s="62">
        <v>0</v>
      </c>
      <c r="F30" s="65">
        <v>20822577.06</v>
      </c>
      <c r="G30" s="62">
        <v>0</v>
      </c>
      <c r="H30" s="62">
        <v>0</v>
      </c>
      <c r="I30" s="62">
        <v>0</v>
      </c>
      <c r="J30" s="65">
        <v>7511083.92</v>
      </c>
      <c r="K30" s="62">
        <v>0</v>
      </c>
      <c r="L30" s="64">
        <v>28333660.98</v>
      </c>
    </row>
    <row r="31" spans="2:12" ht="15" customHeight="1">
      <c r="B31" s="63" t="s">
        <v>63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4">
        <v>0</v>
      </c>
    </row>
    <row r="32" spans="2:12" ht="15" customHeight="1">
      <c r="B32" s="63" t="s">
        <v>64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4">
        <v>0</v>
      </c>
    </row>
    <row r="33" spans="2:12" ht="15" customHeight="1">
      <c r="B33" s="63" t="s">
        <v>74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4">
        <v>0</v>
      </c>
    </row>
    <row r="34" spans="2:12" ht="15" customHeight="1">
      <c r="B34" s="63" t="s">
        <v>65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4">
        <v>0</v>
      </c>
    </row>
    <row r="35" spans="2:12" ht="15" customHeight="1">
      <c r="B35" s="63" t="s">
        <v>66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4">
        <v>0</v>
      </c>
    </row>
    <row r="36" spans="2:12" ht="15" customHeight="1">
      <c r="B36" s="63" t="s">
        <v>67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4">
        <v>0</v>
      </c>
    </row>
    <row r="37" spans="2:12" ht="15" customHeight="1">
      <c r="B37" s="63" t="s">
        <v>68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4">
        <v>0</v>
      </c>
    </row>
    <row r="38" spans="2:12" ht="15" customHeight="1">
      <c r="B38" s="63" t="s">
        <v>69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4">
        <v>0</v>
      </c>
    </row>
    <row r="39" spans="2:12" ht="15" customHeight="1" thickBot="1">
      <c r="B39" s="66" t="s">
        <v>81</v>
      </c>
      <c r="C39" s="67">
        <f aca="true" t="shared" si="0" ref="C39:L39">SUM(C13:C38)</f>
        <v>12000000</v>
      </c>
      <c r="D39" s="67">
        <f t="shared" si="0"/>
        <v>0</v>
      </c>
      <c r="E39" s="67">
        <f t="shared" si="0"/>
        <v>174118165.43</v>
      </c>
      <c r="F39" s="67">
        <f t="shared" si="0"/>
        <v>20822577.06</v>
      </c>
      <c r="G39" s="67">
        <f t="shared" si="0"/>
        <v>0</v>
      </c>
      <c r="H39" s="67">
        <f t="shared" si="0"/>
        <v>0</v>
      </c>
      <c r="I39" s="67">
        <f t="shared" si="0"/>
        <v>0</v>
      </c>
      <c r="J39" s="67">
        <f t="shared" si="0"/>
        <v>7511083.92</v>
      </c>
      <c r="K39" s="68">
        <f t="shared" si="0"/>
        <v>0</v>
      </c>
      <c r="L39" s="69">
        <f t="shared" si="0"/>
        <v>214451826.41</v>
      </c>
    </row>
    <row r="41" spans="9:12" ht="17.25" customHeight="1">
      <c r="I41" s="120" t="s">
        <v>95</v>
      </c>
      <c r="J41" s="120"/>
      <c r="K41" s="99">
        <v>214451826.41</v>
      </c>
      <c r="L41" s="62"/>
    </row>
  </sheetData>
  <sheetProtection/>
  <mergeCells count="6">
    <mergeCell ref="B9:K9"/>
    <mergeCell ref="B10:K10"/>
    <mergeCell ref="B6:C6"/>
    <mergeCell ref="B2:M2"/>
    <mergeCell ref="B3:M3"/>
    <mergeCell ref="I41:J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2018-05-09T11:09:46Z</dcterms:created>
  <dcterms:modified xsi:type="dcterms:W3CDTF">2018-05-21T09:41:14Z</dcterms:modified>
  <cp:category/>
  <cp:version/>
  <cp:contentType/>
  <cp:contentStatus/>
</cp:coreProperties>
</file>