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PEPO_AnexoInversiones" sheetId="1" r:id="rId1"/>
  </sheets>
  <definedNames>
    <definedName name="_xlnm.Print_Titles" localSheetId="0">'PEPO_AnexoInversiones'!$6:$7</definedName>
  </definedNames>
  <calcPr fullCalcOnLoad="1"/>
</workbook>
</file>

<file path=xl/sharedStrings.xml><?xml version="1.0" encoding="utf-8"?>
<sst xmlns="http://schemas.openxmlformats.org/spreadsheetml/2006/main" count="5883" uniqueCount="1546">
  <si>
    <t>DENOMINACIÓN DEL PROYECTO</t>
  </si>
  <si>
    <t>IMPORTE ANUALIDAD</t>
  </si>
  <si>
    <t>RECURSOS PROPIOS</t>
  </si>
  <si>
    <t>INGRESOS AFECTADOS</t>
  </si>
  <si>
    <t>ÁREA DE PRESIDENCIA</t>
  </si>
  <si>
    <t>SECRETARÍA</t>
  </si>
  <si>
    <t>0111</t>
  </si>
  <si>
    <t>9203</t>
  </si>
  <si>
    <t>62500</t>
  </si>
  <si>
    <t>2017</t>
  </si>
  <si>
    <t>0640</t>
  </si>
  <si>
    <t xml:space="preserve">ARMARIOS COMPACTOS </t>
  </si>
  <si>
    <t>62600</t>
  </si>
  <si>
    <t>0641</t>
  </si>
  <si>
    <t>EQUIPOS INFORMÁTICOS</t>
  </si>
  <si>
    <t>TOTAL SECRETARÍA</t>
  </si>
  <si>
    <t>HACIENDA</t>
  </si>
  <si>
    <t>0121</t>
  </si>
  <si>
    <t>9312</t>
  </si>
  <si>
    <t>64100</t>
  </si>
  <si>
    <t>0450</t>
  </si>
  <si>
    <t>APLICACIÓN INFORMÁTICA SIGEC</t>
  </si>
  <si>
    <t>0122</t>
  </si>
  <si>
    <t>3343</t>
  </si>
  <si>
    <t>76200</t>
  </si>
  <si>
    <t>2009</t>
  </si>
  <si>
    <t>0183</t>
  </si>
  <si>
    <t>PLAZA VILLA ARICO (PLAN ARICO)</t>
  </si>
  <si>
    <t>9201</t>
  </si>
  <si>
    <t>62400</t>
  </si>
  <si>
    <t>0634</t>
  </si>
  <si>
    <t>RENOVACIÓN FLOTA DE LA CORPORACIÓN</t>
  </si>
  <si>
    <t>78240</t>
  </si>
  <si>
    <t>0658</t>
  </si>
  <si>
    <t>SUBVENCIÓN CORREILLO LA PALMA</t>
  </si>
  <si>
    <t>9332</t>
  </si>
  <si>
    <t>62110</t>
  </si>
  <si>
    <t>2014</t>
  </si>
  <si>
    <t>0296</t>
  </si>
  <si>
    <t>OBRAS DEMOLICIÓN EDIFICIO MIRAMAR</t>
  </si>
  <si>
    <t>0125</t>
  </si>
  <si>
    <t>9333</t>
  </si>
  <si>
    <t>63210</t>
  </si>
  <si>
    <t>2015</t>
  </si>
  <si>
    <t>0218</t>
  </si>
  <si>
    <t>2018</t>
  </si>
  <si>
    <t>REHABILITACIÓN EDIFICIO ANEXO</t>
  </si>
  <si>
    <t>2016</t>
  </si>
  <si>
    <t>0197</t>
  </si>
  <si>
    <t>MEDIDAS CORRECTIVAS DE RIESGOS</t>
  </si>
  <si>
    <t>0204</t>
  </si>
  <si>
    <t>REFORMA 3ª PLANTA PALACIO INSULAR</t>
  </si>
  <si>
    <t>1077</t>
  </si>
  <si>
    <t>ESPACIO ALMACENAMIENTO PAB.LOS MAJUELOS</t>
  </si>
  <si>
    <t>0437</t>
  </si>
  <si>
    <t>REPARACIÓN PILARES EDIF.INFORMÁTICA</t>
  </si>
  <si>
    <t>0438</t>
  </si>
  <si>
    <t>ADECUACIÓN ESPACIOS TRASLADOS SIST.AUDIOVISUALES</t>
  </si>
  <si>
    <t>0439</t>
  </si>
  <si>
    <t>REDISTRIBUCIÓN ESPACIOS 2ª PLANTA P.I.</t>
  </si>
  <si>
    <t>0440</t>
  </si>
  <si>
    <t>REDISTRIB.ESPACIOS 2ª PLANTA EDIF.INFORMÁTICA</t>
  </si>
  <si>
    <t>0441</t>
  </si>
  <si>
    <t>REFORMAS DEPENDENCIAS ADMVAS.</t>
  </si>
  <si>
    <t>0442</t>
  </si>
  <si>
    <t>ADECUACIÓN NAVE LA CUESTA</t>
  </si>
  <si>
    <t>0443</t>
  </si>
  <si>
    <t>SUSTITUCIÓN ILUMINACIÓN LED EDIF.CORPORACIÓN</t>
  </si>
  <si>
    <t>0444</t>
  </si>
  <si>
    <t>INSTALACIÓN FOTOVOLTÁICA EDIF.CORPORACIÓN</t>
  </si>
  <si>
    <t>0445</t>
  </si>
  <si>
    <t>ACTUACIONES PAES (PACTO ALCALDES)</t>
  </si>
  <si>
    <t>0446</t>
  </si>
  <si>
    <t>ACTUACIONES DE CARACTER PATRIMONIAL</t>
  </si>
  <si>
    <t>TOTAL HACIENDA</t>
  </si>
  <si>
    <t>RECURSOS HUMANOS Y DEFENSA JURÍDICA</t>
  </si>
  <si>
    <t>0131</t>
  </si>
  <si>
    <t>0637</t>
  </si>
  <si>
    <t xml:space="preserve">MOBILIARIO </t>
  </si>
  <si>
    <t>0638</t>
  </si>
  <si>
    <t>DLLOS.APLICATIVO INFORMÁTICO META 4</t>
  </si>
  <si>
    <t>9202</t>
  </si>
  <si>
    <t>0134</t>
  </si>
  <si>
    <t>9206</t>
  </si>
  <si>
    <t>62314</t>
  </si>
  <si>
    <t>0636</t>
  </si>
  <si>
    <t>MAQUINARIA Y UTILLAJE</t>
  </si>
  <si>
    <t>TOTAL RECURSOS HUMANOS Y DEFENSA JURÍDICA</t>
  </si>
  <si>
    <t>CARRETERAS Y PAISAJE</t>
  </si>
  <si>
    <t>0141</t>
  </si>
  <si>
    <t>4531</t>
  </si>
  <si>
    <t>60010</t>
  </si>
  <si>
    <t>0301</t>
  </si>
  <si>
    <t>ACONDICIONAMIENTO TRAVESÍA TF-152</t>
  </si>
  <si>
    <t>60912</t>
  </si>
  <si>
    <t>0065</t>
  </si>
  <si>
    <t>RECT. Y MEJORA TF-47. INTERSEC. ARMEÑIME</t>
  </si>
  <si>
    <t>0098</t>
  </si>
  <si>
    <t>NUEVO CONTRATO SEGURIDAD Y SALUD</t>
  </si>
  <si>
    <t>0140</t>
  </si>
  <si>
    <t>FIBRA ÓPTICA ANILLO INSULAR</t>
  </si>
  <si>
    <t>0144</t>
  </si>
  <si>
    <t>PEATONAL IGUESTE</t>
  </si>
  <si>
    <t>0229</t>
  </si>
  <si>
    <t>MEJORA INTERSEC TF-47 SUBIDA A TAMAIMO</t>
  </si>
  <si>
    <t>0234</t>
  </si>
  <si>
    <t>MEJORA INTERSECCIÓN TF-281 CON TF-28</t>
  </si>
  <si>
    <t>0235</t>
  </si>
  <si>
    <t>MEJORA INTERSECCIÓN TF-563 CON TF-21</t>
  </si>
  <si>
    <t>0300</t>
  </si>
  <si>
    <t>MEJORA EL AMPARO-LA VEGA TF-366 Y TF-373</t>
  </si>
  <si>
    <t>0311</t>
  </si>
  <si>
    <t>PASARELA PEATONAL SOBRE TF-47, PK 17+400</t>
  </si>
  <si>
    <t>0312</t>
  </si>
  <si>
    <t>MEJORAS EN LA TRAVESÍA DE LA TF-351</t>
  </si>
  <si>
    <t>0313</t>
  </si>
  <si>
    <t>TRAVESÍA Y VARIANTE DE ALCALÁ</t>
  </si>
  <si>
    <t>0314</t>
  </si>
  <si>
    <t>ACONDICIONAMIENTO TRAVESÍA DE LA TF-111</t>
  </si>
  <si>
    <t>0315</t>
  </si>
  <si>
    <t>ACOND TRAVESÍA DE LOS BALDÍOS EN TF-265</t>
  </si>
  <si>
    <t>0321</t>
  </si>
  <si>
    <t>ACOND DE LA TRAVESÍA TF-226</t>
  </si>
  <si>
    <t>0323</t>
  </si>
  <si>
    <t>PEATONAL Y APARCAMIENTOS EN MASCA TF-436</t>
  </si>
  <si>
    <t>0324</t>
  </si>
  <si>
    <t>ACONDICIONAMIENTO TRAVESÍA DE LA TF-215</t>
  </si>
  <si>
    <t>0325</t>
  </si>
  <si>
    <t>ACOND TF-421 DE CRUCES A S JUAN REPARO</t>
  </si>
  <si>
    <t>0330</t>
  </si>
  <si>
    <t>ACONDICIONAMIENTO DE LA TF-523</t>
  </si>
  <si>
    <t>0333</t>
  </si>
  <si>
    <t>ACONDICIONAMIENTO DE LA TF-625, FASE II</t>
  </si>
  <si>
    <t>0334</t>
  </si>
  <si>
    <t>ACONDICIONAMIENTO DE LA TF-47</t>
  </si>
  <si>
    <t>0392</t>
  </si>
  <si>
    <t>MEJORA CAPACIDAD TF-47 CONEXIÓN TF-1.ADEJE</t>
  </si>
  <si>
    <t>0393</t>
  </si>
  <si>
    <t>0400</t>
  </si>
  <si>
    <t>ACOND. TF-272 SUBIDA AL SOBRADILLO</t>
  </si>
  <si>
    <t>0402</t>
  </si>
  <si>
    <t>ACOND. TF-256 SUBIDA AL TABLERO</t>
  </si>
  <si>
    <t>0405</t>
  </si>
  <si>
    <t>ACOND. TRAVESIA TF-165 EL CALVARIO</t>
  </si>
  <si>
    <t>0408</t>
  </si>
  <si>
    <t>ACONDIONAMIENTO TF-154 EN EL SOCORRO</t>
  </si>
  <si>
    <t>0410</t>
  </si>
  <si>
    <t>VARIANTE DE TRAZADO TF-66 LAS GALLETAS</t>
  </si>
  <si>
    <t>0412</t>
  </si>
  <si>
    <t>VARIANTE DE ALCALA</t>
  </si>
  <si>
    <t>0414</t>
  </si>
  <si>
    <t>ACONDICIONAMIENTO TF-617 (FIRME, DRENAJE Y SEÑALIZACIÓN)</t>
  </si>
  <si>
    <t>61912</t>
  </si>
  <si>
    <t>0173</t>
  </si>
  <si>
    <t>RAMBLA DE ACENTEJO TF-217</t>
  </si>
  <si>
    <t>0194</t>
  </si>
  <si>
    <t>ADECUACIÓN TF-65-ENLACE TF-1 A PK 8+000</t>
  </si>
  <si>
    <t>0291</t>
  </si>
  <si>
    <t>REHAB FIRME TRAMOS CARRETERAS INSULARES</t>
  </si>
  <si>
    <t>0293</t>
  </si>
  <si>
    <t xml:space="preserve">REHABILITACIÓN DE FIRME EN LA TF-12 </t>
  </si>
  <si>
    <t>0295</t>
  </si>
  <si>
    <t>RHAB FIRME TF-156,TRAMO ENTRE TF5 Y TF16</t>
  </si>
  <si>
    <t>REHAB DE FIRME TF-161 TEJINA A LA BARRANQUERA</t>
  </si>
  <si>
    <t>0340</t>
  </si>
  <si>
    <t>ESTABILIZACIÓN DE TALUDES CTRAS INSULARE</t>
  </si>
  <si>
    <t>0343</t>
  </si>
  <si>
    <t>SEÑALIZACIÓN INFORMATIVA CTRAS INSULARES</t>
  </si>
  <si>
    <t>0344</t>
  </si>
  <si>
    <t>ESTUDIO TRAMOS DE CONCENTRAC ACCIDENTES</t>
  </si>
  <si>
    <t>0345</t>
  </si>
  <si>
    <t>ACTUACIONES CORRECTIVAS EN TCA</t>
  </si>
  <si>
    <t>0348</t>
  </si>
  <si>
    <t>CAMPAÑA DE REPINTADO DE MARCAS VIALES</t>
  </si>
  <si>
    <t>0349</t>
  </si>
  <si>
    <t>MEJORA DE PASOS DE PEATONES</t>
  </si>
  <si>
    <t>0357</t>
  </si>
  <si>
    <t>INVENTARIO DE TALUDES</t>
  </si>
  <si>
    <t>0647</t>
  </si>
  <si>
    <t>REHAB. FIRME TF-66 PK 0+000 AL 5+300</t>
  </si>
  <si>
    <t>0395</t>
  </si>
  <si>
    <t>REHABILITACIÓN DE FIRME DE LA TF-217</t>
  </si>
  <si>
    <t>0416</t>
  </si>
  <si>
    <t>PROGRAMA SEGURIDAD VIAL</t>
  </si>
  <si>
    <t>0691</t>
  </si>
  <si>
    <t>RENOVACIÓN MAQUINARIA DE CARRETERAS</t>
  </si>
  <si>
    <t>0360</t>
  </si>
  <si>
    <t>RENOVACIÓN FLOTA VEHÍCULOS DE CARRETERAS</t>
  </si>
  <si>
    <t>0454</t>
  </si>
  <si>
    <t>APLICACIÓN PARA LA GESTIÓN DEL PRESUPUESTO MEDI</t>
  </si>
  <si>
    <t>4532</t>
  </si>
  <si>
    <t>0196</t>
  </si>
  <si>
    <t>MEJ. INTERSECCIÓN TF312. JARDÍN BOTÁNICO</t>
  </si>
  <si>
    <t>0505</t>
  </si>
  <si>
    <t>MEJORA INTERSECCIÓN TF-64 CON TF-643</t>
  </si>
  <si>
    <t>0528</t>
  </si>
  <si>
    <t>ANILLO INSULAR: TRAMO TANQUE - SGO.TEIDE</t>
  </si>
  <si>
    <t>MEJORA INTERSECCIÓN TF-28 CHAYOFA</t>
  </si>
  <si>
    <t>0302</t>
  </si>
  <si>
    <t>ACONDICIONAMIENTO TRAVESÍA TF-217</t>
  </si>
  <si>
    <t>0316</t>
  </si>
  <si>
    <t>ACOND DE TF-13, TRAMO TEJINA PTA HIDALGO</t>
  </si>
  <si>
    <t>0318</t>
  </si>
  <si>
    <t>ACOND TRAVESÍA DE TEJINA EN LA TF-13</t>
  </si>
  <si>
    <t>0320</t>
  </si>
  <si>
    <t>ACOND TRAVESIA STA URSULA EN LA TF-21</t>
  </si>
  <si>
    <t>0326</t>
  </si>
  <si>
    <t xml:space="preserve">ACONDICIONAMIENTO DE LA TF-355 </t>
  </si>
  <si>
    <t>0329</t>
  </si>
  <si>
    <t>ACONDICIONAMIENTO DE LA TF-21</t>
  </si>
  <si>
    <t>0331</t>
  </si>
  <si>
    <t>MEJORA DE MÁRGENES DE LA TF-61</t>
  </si>
  <si>
    <t>0339</t>
  </si>
  <si>
    <t>CONTENCIÓN DESLIZAMIENTO TF-13</t>
  </si>
  <si>
    <t>0390</t>
  </si>
  <si>
    <t>MEJORA DE LA INTERSECCIÓN DE LA TF-333 CON CTRA. LA LUZ</t>
  </si>
  <si>
    <t>0394</t>
  </si>
  <si>
    <t>PASARELA PEATONAL TF342 S. JUAN DE LA RAMBLA</t>
  </si>
  <si>
    <t>0397</t>
  </si>
  <si>
    <t>MEJORA INTERSECCIÓN TF-65 CON TF-647 LAS ZOCAS</t>
  </si>
  <si>
    <t>0399</t>
  </si>
  <si>
    <t>0401</t>
  </si>
  <si>
    <t>ROTONDA HNO. PEDRO (MERCADILLO DEL AGRICULTOR) TF-64</t>
  </si>
  <si>
    <t>0404</t>
  </si>
  <si>
    <t>ROTONDA EN TF-28, PK 58+000 APROX, IES ARICO</t>
  </si>
  <si>
    <t>0407</t>
  </si>
  <si>
    <t>0409</t>
  </si>
  <si>
    <t>INTERSEC. TF-13 ZONA INSTITUTO Y FUTURA PISCINA (TEGUESTE)</t>
  </si>
  <si>
    <t>0411</t>
  </si>
  <si>
    <t>MEJORA INTERSECCIÓN TF-28 CON COLEGIO ALEMÁN (EL ROSARIO)</t>
  </si>
  <si>
    <t>0419</t>
  </si>
  <si>
    <t>MEJORA TRAVESÍA SAN MIGUEL TF-28</t>
  </si>
  <si>
    <t>0420</t>
  </si>
  <si>
    <t>MEJORA TRAVESÍA GRANADILLA TF-28</t>
  </si>
  <si>
    <t>0421</t>
  </si>
  <si>
    <t>ACOND. TRAVESÍA TF-28 CANDELARIA</t>
  </si>
  <si>
    <t>0423</t>
  </si>
  <si>
    <t>ACOND. TRAVESÍA Y TRAMOS GNRCOS TF-342</t>
  </si>
  <si>
    <t>0425</t>
  </si>
  <si>
    <t>ACOND. TRAVESÍA Y TRAMOS TF-213</t>
  </si>
  <si>
    <t>0449</t>
  </si>
  <si>
    <t>TRAVESÍA TF-180</t>
  </si>
  <si>
    <t>REHAB. SUPERF.TF-324, PK 1+000 AL 7+1000</t>
  </si>
  <si>
    <t>0288</t>
  </si>
  <si>
    <t>REHAB FIRME EN TF-31 PK 0+000 A PK 2+960</t>
  </si>
  <si>
    <t>0289</t>
  </si>
  <si>
    <t>REHABILITACIÓN DE FIRME EN LA TF-38</t>
  </si>
  <si>
    <t>0292</t>
  </si>
  <si>
    <t xml:space="preserve">REHAB FIRME TF-28, PK 82+620 AL 85+380 </t>
  </si>
  <si>
    <t>0341</t>
  </si>
  <si>
    <t>PLAN DIRECTOR SEÑALIZACIÓN INFORMATIVA</t>
  </si>
  <si>
    <t>0383</t>
  </si>
  <si>
    <t>TRASLADO DEL CIC</t>
  </si>
  <si>
    <t>0644</t>
  </si>
  <si>
    <t xml:space="preserve">REH.FIRME TF-21, PPK 16+00 AL 32+00. CRUCE EL PORTLLO </t>
  </si>
  <si>
    <t>0645</t>
  </si>
  <si>
    <t>REH. FIRME TF-24 ACCESO ARAFO  PORTILLO</t>
  </si>
  <si>
    <t>0789</t>
  </si>
  <si>
    <t>REHAB. FIRME TF-21 PPK 32+00 AL 53+00. CRUCE BOCA TAUCE</t>
  </si>
  <si>
    <t>0803</t>
  </si>
  <si>
    <t>0819</t>
  </si>
  <si>
    <t>REHAB. TF-21 PPKK 56+300 AL 69+180</t>
  </si>
  <si>
    <t>0413</t>
  </si>
  <si>
    <t>RAHABILITACIÓN FIRME TF-28</t>
  </si>
  <si>
    <t>0415</t>
  </si>
  <si>
    <t>0418</t>
  </si>
  <si>
    <t>INVENTARIO Y OTROS ESTUDIOS DE CARRETERAS</t>
  </si>
  <si>
    <t>0137</t>
  </si>
  <si>
    <t>APLICATIVO GCC3 GESTIÓN CONS CRTRAS</t>
  </si>
  <si>
    <t>65000</t>
  </si>
  <si>
    <t>0195</t>
  </si>
  <si>
    <t>MEJORA CTRA. TF31:ACERAS,ALUMB.,DRENAJE</t>
  </si>
  <si>
    <t>0201</t>
  </si>
  <si>
    <t>MEJORA DE LA TRAVESÍA DE LA TF-82</t>
  </si>
  <si>
    <t>0391</t>
  </si>
  <si>
    <t>ENCAUZAMIENTO BARRANCO LAS TOSCAS (GUAZA</t>
  </si>
  <si>
    <t>0396</t>
  </si>
  <si>
    <t>MEJORA INTERSEC. TF-82 EN LOS MENORES</t>
  </si>
  <si>
    <t>0504</t>
  </si>
  <si>
    <t>MEJORA ENLACE COROMOTO SAN BENITO TF-5</t>
  </si>
  <si>
    <t>0223</t>
  </si>
  <si>
    <t>MEJORA ENLACE LORA TAMAYO EN TF-5</t>
  </si>
  <si>
    <t>0224</t>
  </si>
  <si>
    <t>MEJORAS EN LA TF-5</t>
  </si>
  <si>
    <t>0225</t>
  </si>
  <si>
    <t>FASE II MEJORA DEL ENLACE GUAZA DE TF-1</t>
  </si>
  <si>
    <t>0226</t>
  </si>
  <si>
    <t>MEJORA DEL ENLACE DE TF-29 EN MERCATFE</t>
  </si>
  <si>
    <t>0227</t>
  </si>
  <si>
    <t>MEJORA DEL ENLACE DE TF-1 CON TF-2</t>
  </si>
  <si>
    <t>0233</t>
  </si>
  <si>
    <t>MEJORA INTERSECCIÓN TF-5 CON TF-352</t>
  </si>
  <si>
    <t>0236</t>
  </si>
  <si>
    <t>MEJORA ENLACE TF-1 CAMPO GOLF AMERICAS</t>
  </si>
  <si>
    <t>0327</t>
  </si>
  <si>
    <t>ACONDICIONAMIENTO DE TF-5 EN BUEN PASO</t>
  </si>
  <si>
    <t>0338</t>
  </si>
  <si>
    <t>ACOND PRETILES ESTRUCTS CTRAS REGIONALES</t>
  </si>
  <si>
    <t>0342</t>
  </si>
  <si>
    <t>SEÑALIZACIÓN INFORMATIVA CTRAS REGIONALE</t>
  </si>
  <si>
    <t>0351</t>
  </si>
  <si>
    <t>REHABILITACIÓN ALUMBRADO DE TF-1</t>
  </si>
  <si>
    <t>0353</t>
  </si>
  <si>
    <t>ALUMBRADO DE ENLACES DE LA TF-1</t>
  </si>
  <si>
    <t>0358</t>
  </si>
  <si>
    <t>INVENTARIO DE ESTRUCTURAS</t>
  </si>
  <si>
    <t>0372</t>
  </si>
  <si>
    <t>ANILLO NORTE DE FIBRA OPTICA, FASE II</t>
  </si>
  <si>
    <t>0659</t>
  </si>
  <si>
    <t>REHABILITACIÓN FIRME TF-1 VARIOS PK</t>
  </si>
  <si>
    <t>0660</t>
  </si>
  <si>
    <t>REHABILITACIÓN FIRME TF-5 VARIOS PK</t>
  </si>
  <si>
    <t>0846</t>
  </si>
  <si>
    <t>ANILLO INSULAR TRAMO 1 TF-31, PTO. DE LA CRUZ</t>
  </si>
  <si>
    <t>ACOND. TF-82 TRAMO SGO.TEIDE-ADEJE</t>
  </si>
  <si>
    <t>0398</t>
  </si>
  <si>
    <t>INTERSECCIÓN EN EL PK 22+100 DE LA TF-82 CON TF-375</t>
  </si>
  <si>
    <t>0417</t>
  </si>
  <si>
    <t>MEJORA ALUMBRADO</t>
  </si>
  <si>
    <t>0424</t>
  </si>
  <si>
    <t>RAMAL TF-24 CON TF-5</t>
  </si>
  <si>
    <t>0426</t>
  </si>
  <si>
    <t>ACOND. TRAVESÍA DE LOS SILOS TF-42</t>
  </si>
  <si>
    <t>0428</t>
  </si>
  <si>
    <t>AMPLIACIÓN TRONCO TF-5 TRAMO AEROPUERTO - GUAMASA</t>
  </si>
  <si>
    <t>0429</t>
  </si>
  <si>
    <t>MEJORA TRAVESÍA GARACHICO TF-42</t>
  </si>
  <si>
    <t>0430</t>
  </si>
  <si>
    <t>ACONDICIONAMIENTO TRAMOS CARRILES PARA VEH. LENTOS TF-5</t>
  </si>
  <si>
    <t>0431</t>
  </si>
  <si>
    <t>PASARELAS ANCHIETA</t>
  </si>
  <si>
    <t>0432</t>
  </si>
  <si>
    <t>MEJORA ENLACE TF-1 DE ACCESO HPTAL SUR (ARONA)</t>
  </si>
  <si>
    <t>0434</t>
  </si>
  <si>
    <t>ORDENACIÓN DEL ENLACE DE LAS ERAS EN LA TF-1 (FASNIA)</t>
  </si>
  <si>
    <t>0435</t>
  </si>
  <si>
    <t>MEJORA DE LA TF-82 ENTRE EL TANQUE Y SANTIAGO DEL TEIDE</t>
  </si>
  <si>
    <t>4533</t>
  </si>
  <si>
    <t>0110</t>
  </si>
  <si>
    <t>NUEVO CONTRATO CONSERVACIÓN ANAGA</t>
  </si>
  <si>
    <t>0107</t>
  </si>
  <si>
    <t>NUEVO CONTRATO CONSERVACIÓN NORTE</t>
  </si>
  <si>
    <t>0108</t>
  </si>
  <si>
    <t>NUEVO CONTRATO CONSERVACIÓN SUR</t>
  </si>
  <si>
    <t>0109</t>
  </si>
  <si>
    <t>NUEVO CONTRATO CONSERVACIÓN OESTE</t>
  </si>
  <si>
    <t>0354</t>
  </si>
  <si>
    <t>MANTENIMIENTO DE ALUMBRADO</t>
  </si>
  <si>
    <t>0455</t>
  </si>
  <si>
    <t>GASTOS EXTRAORDINARIOS DE CONSERVACIÓN</t>
  </si>
  <si>
    <t>4536</t>
  </si>
  <si>
    <t>0366</t>
  </si>
  <si>
    <t>RUTAS CICLOTURISTAS EN LA ISLA BAJA</t>
  </si>
  <si>
    <t>BASES Y CRITERIOS DESARROLLO BICICLETA</t>
  </si>
  <si>
    <t>0290</t>
  </si>
  <si>
    <t>MEDIDAS DE DESARROLLO INSULAR DE LA BICICLETA</t>
  </si>
  <si>
    <t>PEATONAL-CARRIL BICI FRENTE LA TEJITA</t>
  </si>
  <si>
    <t>64090</t>
  </si>
  <si>
    <t>CAMPAÑA CONCIENCIACIÓN DE LA BICICLETA</t>
  </si>
  <si>
    <t>0142</t>
  </si>
  <si>
    <t>1728</t>
  </si>
  <si>
    <t>MIRADOR DE TAMAIMO</t>
  </si>
  <si>
    <t>MIRADOR EN LA TF-51 EN VILAFLOR</t>
  </si>
  <si>
    <t>0688</t>
  </si>
  <si>
    <t>REHABILITAC MIRADOR TF-532, PK 1+700</t>
  </si>
  <si>
    <t>0689</t>
  </si>
  <si>
    <t>REHAB MIRADOR LOMO TOPO NEGRO, TF-21</t>
  </si>
  <si>
    <t>0347</t>
  </si>
  <si>
    <t>ELIMINACIÓN ESPECIES INVASORAS MARGENES CTRAS.</t>
  </si>
  <si>
    <t>0350</t>
  </si>
  <si>
    <t>MEJORA CALIDAD VISUAL ENTORNO CTRAS</t>
  </si>
  <si>
    <t>62210</t>
  </si>
  <si>
    <t>MIRADOR DE MAZAPÉ</t>
  </si>
  <si>
    <t>2013</t>
  </si>
  <si>
    <t>0076</t>
  </si>
  <si>
    <t>CONSERVAC.ZONAS VERDES C.INS. (S.NORTE)</t>
  </si>
  <si>
    <t>0077</t>
  </si>
  <si>
    <t>CONSERVAC.ZONAS VERDES C.INS. (S.SUR)</t>
  </si>
  <si>
    <t>0120</t>
  </si>
  <si>
    <t>CONSERVACIÓN ZONAS VERDES C.I. (OESTE)</t>
  </si>
  <si>
    <t>4591</t>
  </si>
  <si>
    <t>2008</t>
  </si>
  <si>
    <t>0635</t>
  </si>
  <si>
    <t>PARQUE LAS MESAS (PLAN CUESTA-TACO)</t>
  </si>
  <si>
    <t>TOTAL CARRETERAS Y PAISAJE</t>
  </si>
  <si>
    <t>MOVILIDAD</t>
  </si>
  <si>
    <t>0152</t>
  </si>
  <si>
    <t>1351</t>
  </si>
  <si>
    <t>62700</t>
  </si>
  <si>
    <t>0048</t>
  </si>
  <si>
    <t>INSTALACION Y EQUIPAMIENTO CECOPIN</t>
  </si>
  <si>
    <t>0215</t>
  </si>
  <si>
    <t>SUMINISTRO CECOPIN</t>
  </si>
  <si>
    <t>3371</t>
  </si>
  <si>
    <t>0064</t>
  </si>
  <si>
    <t>REMOD.PLAZA EXPAÑA S/C- FASE I AMBITO II</t>
  </si>
  <si>
    <t>0166</t>
  </si>
  <si>
    <t>PLAZA BASÍLICA DE CANDELARIA</t>
  </si>
  <si>
    <t>76240</t>
  </si>
  <si>
    <t>0208</t>
  </si>
  <si>
    <t>PARQUE OPUNTIA LA OROTAVA</t>
  </si>
  <si>
    <t>0486</t>
  </si>
  <si>
    <t>REMODELACIÓN PLAZA DEL ROCÍO- Bº LA SALUD</t>
  </si>
  <si>
    <t>0487</t>
  </si>
  <si>
    <t>REFORMA PLAZA S.PEDRO-EL SAUZAL</t>
  </si>
  <si>
    <t>3425</t>
  </si>
  <si>
    <t>0170</t>
  </si>
  <si>
    <t>CONSTRUCCIÓN OFICINA FUTBOL</t>
  </si>
  <si>
    <t>4592</t>
  </si>
  <si>
    <t>0190</t>
  </si>
  <si>
    <t>DIQUE DE BAJAMAR</t>
  </si>
  <si>
    <t>0281</t>
  </si>
  <si>
    <t>DUSI</t>
  </si>
  <si>
    <t>0639</t>
  </si>
  <si>
    <t>PROYECTO PUERTO- PUERTO DE LA CRUZ</t>
  </si>
  <si>
    <t>0153</t>
  </si>
  <si>
    <t>4416</t>
  </si>
  <si>
    <t>74050</t>
  </si>
  <si>
    <t>0698</t>
  </si>
  <si>
    <t>SIST.BILLETAJE (P. MODERNIZAC)</t>
  </si>
  <si>
    <t>74141</t>
  </si>
  <si>
    <t>0699</t>
  </si>
  <si>
    <t>ASISTENCIA TCA SISTEMA BILLETAJE</t>
  </si>
  <si>
    <t>4421</t>
  </si>
  <si>
    <t>0266</t>
  </si>
  <si>
    <t>ACTUACIONES PARADAS</t>
  </si>
  <si>
    <t>0284</t>
  </si>
  <si>
    <t>EXPROPIACIONES</t>
  </si>
  <si>
    <t>0231</t>
  </si>
  <si>
    <t>ESTACIONES/INTERCAMBIADOR/APARCAMIENTOS</t>
  </si>
  <si>
    <t>CARRIL BUS ANCHIETA</t>
  </si>
  <si>
    <t>0244</t>
  </si>
  <si>
    <t>IMPLEMENTACIÓN PUNTOS DE RECARGA</t>
  </si>
  <si>
    <t>0564</t>
  </si>
  <si>
    <t>A4-INVERSIONES NUEVAS TITSA 2017</t>
  </si>
  <si>
    <t>TOTAL ÁREA DE PRESIDENCIA</t>
  </si>
  <si>
    <t>ÁREA DE COOPERACIÓN MUNICIPAL Y VIVIENDA</t>
  </si>
  <si>
    <t>COOPERACIÓN MUNICIPAL Y VIVIENDA</t>
  </si>
  <si>
    <t>0202</t>
  </si>
  <si>
    <t>1522</t>
  </si>
  <si>
    <t>0068</t>
  </si>
  <si>
    <t>AREA RENOV INTEGRAL Bª LA SALUD, 1ª FASE</t>
  </si>
  <si>
    <t>0072</t>
  </si>
  <si>
    <t>AREA RENOVA INTEGRAL FCO CENTURION</t>
  </si>
  <si>
    <t>ARI LA VERDELLADA, 4ª FASE</t>
  </si>
  <si>
    <t>ARI BARRIO SANTA Mª DEL MAR. 2ª FASE</t>
  </si>
  <si>
    <t>ARU NTRA. SRA. DE LA CANDELARIA</t>
  </si>
  <si>
    <t>0304</t>
  </si>
  <si>
    <t>PROGRAMA INSULAR DE REHABILITACION DE VIVIENDA</t>
  </si>
  <si>
    <t>AREAS DE REHABILITACION Y REGENERACION URBANAS, 2017</t>
  </si>
  <si>
    <t>1601</t>
  </si>
  <si>
    <t>0525</t>
  </si>
  <si>
    <t>MOBILIARIO</t>
  </si>
  <si>
    <t>1602</t>
  </si>
  <si>
    <t>0147</t>
  </si>
  <si>
    <t>MEJORA ENCAUZAMIENTO VEGA LAGUNERA</t>
  </si>
  <si>
    <t>0239</t>
  </si>
  <si>
    <t>PLUVIALES BARRIO DE LA CANDELARIA</t>
  </si>
  <si>
    <t>0157</t>
  </si>
  <si>
    <t>INSTAL RED PLUVIALES VARIOS PUNTOS GUIMA</t>
  </si>
  <si>
    <t>0184</t>
  </si>
  <si>
    <t>RED PLUVIALES TRES DISTRITOS ZONA CENTRO</t>
  </si>
  <si>
    <t>0185</t>
  </si>
  <si>
    <t>RED DE PLUVIALES ZONA SUROESTE: ACORAN</t>
  </si>
  <si>
    <t>0186</t>
  </si>
  <si>
    <t>MEJORA RED SANEAMIENTO GRANADILLA</t>
  </si>
  <si>
    <t>FASE II SANEAMIENTO EN TAMAIMO</t>
  </si>
  <si>
    <t>RED Y DIR MEJ INFT VIARIA, ALCANT Y AGUA</t>
  </si>
  <si>
    <t>REDACCION DE PROYECTOS</t>
  </si>
  <si>
    <t>0332</t>
  </si>
  <si>
    <t>2ª FASE DEL SANEAMIENTO DE TAMAIMO EN SANTIAGO DEL TEIDE</t>
  </si>
  <si>
    <t>COLECTORES PRINCIPALES DE SANTA CRUZ</t>
  </si>
  <si>
    <t>0336</t>
  </si>
  <si>
    <t>0337</t>
  </si>
  <si>
    <t xml:space="preserve">GALERIA SERVICIO BAJO TF-1 (FASE IB1) Y ENCAUZAMIENTO DE CAUCE BAJO TF-1 (FASE IB2) DE SAN MIGUEL </t>
  </si>
  <si>
    <t>OBRAS DE ENCAUZAMIENTO EN C/MIRADOR Y C/EL SALTADERO HASTA BCO. CHA JOAQUINA, GRANADILLA</t>
  </si>
  <si>
    <t>MEJORA ENCAUZAMIENTO DE LA VEGA LAGUNERA, LA LAGUNA</t>
  </si>
  <si>
    <t>0403</t>
  </si>
  <si>
    <t>ESTACIÓN DE BOMBEO DE LLANO DEL CAMELLO</t>
  </si>
  <si>
    <t>0406</t>
  </si>
  <si>
    <t>ACTUACIONES DE SNMTO VARIOS NÚCLEOS DE GENETO</t>
  </si>
  <si>
    <t>0451</t>
  </si>
  <si>
    <t>SANEAMIENTO EN LADERAS DE SAN ROQUE</t>
  </si>
  <si>
    <t>0452</t>
  </si>
  <si>
    <t>REDACCIÓN DE PROYECTOS PLAN 2018-2020</t>
  </si>
  <si>
    <t>0378</t>
  </si>
  <si>
    <t>OBRAS DE DRENAJE BAJO LA TOSCA EN VALLE SAN LORENZO</t>
  </si>
  <si>
    <t>1611</t>
  </si>
  <si>
    <t>0180</t>
  </si>
  <si>
    <t>TOMAS CANAL NORTE/DEP. CASABLANCA</t>
  </si>
  <si>
    <t>0874</t>
  </si>
  <si>
    <t>REDAC Y DIR MEJORA RED ABAST Y SNMTO DE STA CATALINA</t>
  </si>
  <si>
    <t>MEJORA Y REPARACION DEL DEPOSITO DE AGUA DE LOS CUARTOS</t>
  </si>
  <si>
    <t>REPARACION DE DEPOSITOS DE AGUA POTABLE</t>
  </si>
  <si>
    <t>0453</t>
  </si>
  <si>
    <t>DIVERSAS OBRAS DE INTERÉS MUNICIPAL</t>
  </si>
  <si>
    <t>0382</t>
  </si>
  <si>
    <t>DEPOSITO DE AGUA EN IGUESTE ALTO</t>
  </si>
  <si>
    <t>0384</t>
  </si>
  <si>
    <t>MEJORA Y REPARACION DEL DEPOSITO DE AGUA DE LA PLANTA</t>
  </si>
  <si>
    <t>1641</t>
  </si>
  <si>
    <t>0179</t>
  </si>
  <si>
    <t>AMPLIACION DEL CEMENTERIO MUNICIPAL</t>
  </si>
  <si>
    <t>0673</t>
  </si>
  <si>
    <t>DIR REFORMA Y AMPLIAC CMNTERIO STA URS</t>
  </si>
  <si>
    <t>CEMENTERIO: AMPLIACIÓN</t>
  </si>
  <si>
    <t>MEJORA Y AMPLIACION DEL CEMENTERIO MUNICIPAL DE SAN JOSÉ</t>
  </si>
  <si>
    <t>0352</t>
  </si>
  <si>
    <t>CEMENTERIO MUNICIPAL DE EL SAUZAL</t>
  </si>
  <si>
    <t>REFORMA Y AMPLIACIÓN DEL CEMENTERIO MUNICIPAL</t>
  </si>
  <si>
    <t>0355</t>
  </si>
  <si>
    <t>AMPLIACION Y URBANIZACION DE CEMENTERIO MUNICIPAL</t>
  </si>
  <si>
    <t>3333</t>
  </si>
  <si>
    <t>MEJORA Y ACONDICIONAMIENTO DE EQUIPAMIENTOS MUNICIPALES</t>
  </si>
  <si>
    <t>0359</t>
  </si>
  <si>
    <t>CONSTRUCCION DE CENTRO POLIVALENTE</t>
  </si>
  <si>
    <t>0385</t>
  </si>
  <si>
    <t>3427</t>
  </si>
  <si>
    <t>0387</t>
  </si>
  <si>
    <t>REHABILITACION DE INSTALACIONES DEPORTIVAS, FASE II</t>
  </si>
  <si>
    <t>0055</t>
  </si>
  <si>
    <t>ACONDICIONAM. CAMINO PUNTA BLANCA</t>
  </si>
  <si>
    <t>0167</t>
  </si>
  <si>
    <t>REASFALTADO/PAVIMENT. DIVERSAS VÍAS</t>
  </si>
  <si>
    <t>0169</t>
  </si>
  <si>
    <t>URB. CALLE JESUS CEDRES MELIAN</t>
  </si>
  <si>
    <t>0171</t>
  </si>
  <si>
    <t>TALUDES COSTA SANTO DOMINGO</t>
  </si>
  <si>
    <t>0555</t>
  </si>
  <si>
    <t>AVDA INMCLDA CONCEPC, ROTONDA SAUZALITO</t>
  </si>
  <si>
    <t>MEJORA C/ DE ARRIBA Y C/ DE ABAJO</t>
  </si>
  <si>
    <t>0362</t>
  </si>
  <si>
    <t>0363</t>
  </si>
  <si>
    <t>URBANIZACION LAS PALMERAS, FASE II</t>
  </si>
  <si>
    <t>0364</t>
  </si>
  <si>
    <t>REPAVIMENTACION Y REMODELACION DE LA C/CASTILLO</t>
  </si>
  <si>
    <t>0368</t>
  </si>
  <si>
    <t>REMODELACION Y MEJORA DE LA PLAZA VIERA Y CLAVIJO</t>
  </si>
  <si>
    <t>0369</t>
  </si>
  <si>
    <t>ACONDICIONAMIENTO DE ESPACIOS PUBLICOS MUNICIPALES</t>
  </si>
  <si>
    <t>0370</t>
  </si>
  <si>
    <t>ACCESOS CEMENTERIO BELLAVISTA</t>
  </si>
  <si>
    <t>0373</t>
  </si>
  <si>
    <t>0376</t>
  </si>
  <si>
    <t>MEJORA DE LA CALLE ABAJO Y CALLE DE ARRIBA</t>
  </si>
  <si>
    <t>0526</t>
  </si>
  <si>
    <t>ACOND Y MEJORA RED VIARIA DE LOS NÚCLEOS DE ARICO</t>
  </si>
  <si>
    <t>0626</t>
  </si>
  <si>
    <t>URB EN ÁMBITO CDAD DEPTVA LOS LAURELES</t>
  </si>
  <si>
    <t>0627</t>
  </si>
  <si>
    <t>PAV C/MONTAÑERO DE PONCIO, LOMO QUEVEDO Y TOSCAS</t>
  </si>
  <si>
    <t>0061</t>
  </si>
  <si>
    <t>PARQUE NATURAL DEL MONTILLO</t>
  </si>
  <si>
    <t>0388</t>
  </si>
  <si>
    <t>MEJORA DE VÍAS PUBLICAS, FASE II</t>
  </si>
  <si>
    <t>0389</t>
  </si>
  <si>
    <t>PAVIMENTACION DE CALLES EN DISTRITOS</t>
  </si>
  <si>
    <t>TOTAL ÁREA DE COOPERACIÓN MUNICIPAL Y VIVIENDA</t>
  </si>
  <si>
    <t>ÁREA DE GOB ABIERTO,ACCIÓN SOC,ATENCIÓN CIUDADAN</t>
  </si>
  <si>
    <t>GOBIERNO ABIERTO, ACCIÓN SOCIAL Y ATENCIÓN CIUDADANA</t>
  </si>
  <si>
    <t>2311</t>
  </si>
  <si>
    <t>74046</t>
  </si>
  <si>
    <t>0550</t>
  </si>
  <si>
    <t>MEJORA DE LA ACCESIBILIDAD DE INMUEBLES</t>
  </si>
  <si>
    <t>0488</t>
  </si>
  <si>
    <t>SISTEMA DE INFORMACIÓN ECONÓMICO-FINANCIERA</t>
  </si>
  <si>
    <t>0489</t>
  </si>
  <si>
    <t xml:space="preserve">REFORMA DEL CENTRO DE FORMACIÓN </t>
  </si>
  <si>
    <t>0530</t>
  </si>
  <si>
    <t>MEJORA ACCESIBILIDAD INMUEBLES PÚB Y PRIVADOS</t>
  </si>
  <si>
    <t>0531</t>
  </si>
  <si>
    <t>VEHÍCULOS ADAPTADOS PARA ENTIDADES</t>
  </si>
  <si>
    <t>2315</t>
  </si>
  <si>
    <t>78940</t>
  </si>
  <si>
    <t>0532</t>
  </si>
  <si>
    <t>SUBV ASOCIACIONES DE PERSONAS MAYORES</t>
  </si>
  <si>
    <t>2316</t>
  </si>
  <si>
    <t>0533</t>
  </si>
  <si>
    <t>SUBVENCIONES ENTIDADES DE VOLUNTARIADO</t>
  </si>
  <si>
    <t>2317</t>
  </si>
  <si>
    <t>0534</t>
  </si>
  <si>
    <t>SUBVENCIÓN CASA DE ACOGIDA MARÍA BLANCA</t>
  </si>
  <si>
    <t>9241</t>
  </si>
  <si>
    <t>MEJORA  GESTION Y METODOLOGÍA PARTCTVA</t>
  </si>
  <si>
    <t>0303</t>
  </si>
  <si>
    <t>71600</t>
  </si>
  <si>
    <t>0581</t>
  </si>
  <si>
    <t>GASTOS DE AMORTIZACIÓN</t>
  </si>
  <si>
    <t>0587</t>
  </si>
  <si>
    <t>APORTACIÓN DE CAPITAL AL IASS</t>
  </si>
  <si>
    <t>0589</t>
  </si>
  <si>
    <t>INFRAESTRUCTURAS SOCIOSANITARIAS</t>
  </si>
  <si>
    <t>ÁREA DE SOST., MEDIO AMB, AGUAS Y SEGURIDAD</t>
  </si>
  <si>
    <t>1702</t>
  </si>
  <si>
    <t>78241</t>
  </si>
  <si>
    <t>0655</t>
  </si>
  <si>
    <t>FUNDACIÓN NEOTRÓPICO</t>
  </si>
  <si>
    <t>1722</t>
  </si>
  <si>
    <t>61010</t>
  </si>
  <si>
    <t>0206</t>
  </si>
  <si>
    <t>MEJORA INFRAEST. Y ELEMENTOS ASOCIADOS</t>
  </si>
  <si>
    <t>0642</t>
  </si>
  <si>
    <t>REPAVIMENTACIÓN ACCESO A LA CALDERA</t>
  </si>
  <si>
    <t>0298</t>
  </si>
  <si>
    <t>MEJORA INSTALAC. Y ELEMENTOS ASOCIADOS</t>
  </si>
  <si>
    <t>62315</t>
  </si>
  <si>
    <t>INSTALAC NUEVA RED DIGITAL TELECOMUNICAC</t>
  </si>
  <si>
    <t>0652</t>
  </si>
  <si>
    <t>ADQUISICIÓN DE VEHÍCULOS</t>
  </si>
  <si>
    <t>0653</t>
  </si>
  <si>
    <t>ADQ VEHICULOS CONTRAINCENDIOS</t>
  </si>
  <si>
    <t>0211</t>
  </si>
  <si>
    <t>REFORMA INSTALAC. Y ELEMENTOS ASOCIADOS</t>
  </si>
  <si>
    <t>1724</t>
  </si>
  <si>
    <t>0479</t>
  </si>
  <si>
    <t>CENTRO LOGÍSTICO DE RESTOS DE TRATAMIENTO SELVÍCOLAS</t>
  </si>
  <si>
    <t>0478</t>
  </si>
  <si>
    <t>TRATAMIENTOS SELVÍCOLAS</t>
  </si>
  <si>
    <t>0216</t>
  </si>
  <si>
    <t>PLAN DE RECUPERACIÓN DE MONTEVERDE</t>
  </si>
  <si>
    <t>0217</t>
  </si>
  <si>
    <t>PLAN DE CLARAS DE PINO CANARIO</t>
  </si>
  <si>
    <t>MEJORA RED DE PISTAS FORESTALES</t>
  </si>
  <si>
    <t>0219</t>
  </si>
  <si>
    <t>0220</t>
  </si>
  <si>
    <t>RESTAURACIÓN MONTEVERDE</t>
  </si>
  <si>
    <t>0221</t>
  </si>
  <si>
    <t>REPOBLACIONES</t>
  </si>
  <si>
    <t>ADQUISICIÓN AFORADORES</t>
  </si>
  <si>
    <t>0222</t>
  </si>
  <si>
    <t>TRACTORES FORESTALES</t>
  </si>
  <si>
    <t>APLICACIÓN INFORMÁTICA GESTIÓN DE PLANES</t>
  </si>
  <si>
    <t>1726</t>
  </si>
  <si>
    <t>MEJORA DE SENDEROS</t>
  </si>
  <si>
    <t>0228</t>
  </si>
  <si>
    <t>INVENTARIO SEÑALES Y DOTACIONES SENDEROS</t>
  </si>
  <si>
    <t>ADQUISICIÓN DE TABLETS Y ROUTERS</t>
  </si>
  <si>
    <t>0230</t>
  </si>
  <si>
    <t>CAMPAÑA INFORMAC. Y EDUCAC. USO PÚBLICO</t>
  </si>
  <si>
    <t>APLICACIÓN VENTE</t>
  </si>
  <si>
    <t>0483</t>
  </si>
  <si>
    <t>PORTAL WEB TURISMO EN LA NATURALEZA</t>
  </si>
  <si>
    <t>1723</t>
  </si>
  <si>
    <t>0237</t>
  </si>
  <si>
    <t xml:space="preserve">ADQUISICIÓN FINCA EN ZONA DEL BAILADERO </t>
  </si>
  <si>
    <t>MEJORA PISTA LAS HUERTAS, LAS CARBONERAS</t>
  </si>
  <si>
    <t>ADECUACIÓN TRAMO DE PISTA LAS HIEDRAS</t>
  </si>
  <si>
    <t xml:space="preserve">MEJORA PISTA ACCESO DE VALLE LUIS </t>
  </si>
  <si>
    <t>ACONDICIONAMIENTO PISTA LOS CATALANES</t>
  </si>
  <si>
    <t>PYTO. DEMOLICIÓN CASA BAILADERO 1ª FASE</t>
  </si>
  <si>
    <t>0238</t>
  </si>
  <si>
    <t>MEJORA SENDEROS PARQUE RURAL DE ANAGA</t>
  </si>
  <si>
    <t>REDACCIÓN PROYECTOS PARQUE RURAL ANAGA</t>
  </si>
  <si>
    <t>0240</t>
  </si>
  <si>
    <t>OBRAS INFRAESTRUCTURAS NÚCLEOS PR TENO</t>
  </si>
  <si>
    <t>0241</t>
  </si>
  <si>
    <t>REDACCIÓN DE PROYECTOS PARQUE RURAL TENO</t>
  </si>
  <si>
    <t>0242</t>
  </si>
  <si>
    <t>EJECUC. PISTAS Y SENDEROS MONTE DEL AGUA</t>
  </si>
  <si>
    <t>0243</t>
  </si>
  <si>
    <t>RED SANEAMIENTO CASERÍOS PR DE TENO</t>
  </si>
  <si>
    <t>0282</t>
  </si>
  <si>
    <t>MEJORA SENDEROS PARQUE RURAL DE TENO</t>
  </si>
  <si>
    <t>0283</t>
  </si>
  <si>
    <t>MEJORA ACCESIBILIDAD SENDERO MONTE AGUA</t>
  </si>
  <si>
    <t>0697</t>
  </si>
  <si>
    <t>RESERVA DE LA BIOSFERA</t>
  </si>
  <si>
    <t>1725</t>
  </si>
  <si>
    <t>0246</t>
  </si>
  <si>
    <t>CONSOLIDACIÓN TERRENOS ENP SUR</t>
  </si>
  <si>
    <t>0654</t>
  </si>
  <si>
    <t>ADQ FINCA VIÑA GRANDE</t>
  </si>
  <si>
    <t>0518</t>
  </si>
  <si>
    <t xml:space="preserve">SEÑALIZAC INFTVA E INTERPRTIVA ENP SUR </t>
  </si>
  <si>
    <t>0247</t>
  </si>
  <si>
    <t xml:space="preserve">RESTAURACIÓN SIC LA CALETA </t>
  </si>
  <si>
    <t>0248</t>
  </si>
  <si>
    <t>SEÑAL. LÍMITES AMPLIACIÓN MALPAÍS GÜÍMAR</t>
  </si>
  <si>
    <t>0249</t>
  </si>
  <si>
    <t>PROYECTO SENDERO CARRASCO BCO. INFIERNO</t>
  </si>
  <si>
    <t>0250</t>
  </si>
  <si>
    <t>PROYECTO RESTAURACIÓN MALPAÍS GÜÍMAR</t>
  </si>
  <si>
    <t>0257</t>
  </si>
  <si>
    <t>RESTAURACIÓN SIC BARRANCO DE RUIZ</t>
  </si>
  <si>
    <t>0258</t>
  </si>
  <si>
    <t>RESTAURACIÓN FORTÍN RAMBLA CASTRO</t>
  </si>
  <si>
    <t>0259</t>
  </si>
  <si>
    <t>RESTAUR. OROGRÁF. Y VEGETAL MESA MOTA</t>
  </si>
  <si>
    <t>0260</t>
  </si>
  <si>
    <t>ACONDICIONAMIENTO PISTA CHO ROSENDO</t>
  </si>
  <si>
    <t>0261</t>
  </si>
  <si>
    <t>PYTO. SEÑALIZACIÓN LÍMITES RAMBLA CASTRO</t>
  </si>
  <si>
    <t>0262</t>
  </si>
  <si>
    <t>PYTO. CV CASONA RAMBLA DE CASTRO</t>
  </si>
  <si>
    <t>0263</t>
  </si>
  <si>
    <t>PYTO. SEÑALIZACI. CAMPECHES-TIGAIGA-RUIZ</t>
  </si>
  <si>
    <t>0265</t>
  </si>
  <si>
    <t>PYTO. SEÑALIZ. INFORMATIVA RAMBLA CASTRO</t>
  </si>
  <si>
    <t>0267</t>
  </si>
  <si>
    <t xml:space="preserve">ELABORACIÓN PLAN INSULAR BIODIVERSIDAD </t>
  </si>
  <si>
    <t>0268</t>
  </si>
  <si>
    <t xml:space="preserve">EJECUCIÓN PLANES RECUPERACIÓN ESPECIES </t>
  </si>
  <si>
    <t>0269</t>
  </si>
  <si>
    <t>ELABORAC. PLAN LUCHA FLORA EXÓTICA INVAS</t>
  </si>
  <si>
    <t>0251</t>
  </si>
  <si>
    <t>MEJORA EFICICIENCA ENERGÉTICA CAMPING</t>
  </si>
  <si>
    <t>0252</t>
  </si>
  <si>
    <t>SUSTITUCIÓN VALLADO CAMPING MTÑA. ROJA</t>
  </si>
  <si>
    <t>0253</t>
  </si>
  <si>
    <t>PYTO. ADAPTAC. MINUSVÁLIDOS CAMPING</t>
  </si>
  <si>
    <t>0254</t>
  </si>
  <si>
    <t>PYTO. RECONVERSIÓN COBERTIZO CAMPING</t>
  </si>
  <si>
    <t>0271</t>
  </si>
  <si>
    <t xml:space="preserve">MEJORAS EN CENTROS AMBIENTALES </t>
  </si>
  <si>
    <t>0273</t>
  </si>
  <si>
    <t>APLICACIONES INFORMÁTICAS</t>
  </si>
  <si>
    <t>0256</t>
  </si>
  <si>
    <t>REDACCIÓN PROYECTOS VARIOS</t>
  </si>
  <si>
    <t>0270</t>
  </si>
  <si>
    <t>PROYECTOS SINGULARES ERRADICACIÓN FLORA</t>
  </si>
  <si>
    <t>0272</t>
  </si>
  <si>
    <t>ERRADICACIÓN MUFLÓN Y OTROS</t>
  </si>
  <si>
    <t>1729</t>
  </si>
  <si>
    <t>0245</t>
  </si>
  <si>
    <t>MEJORAS CENTROS CINEGÉTICOS</t>
  </si>
  <si>
    <t>1720</t>
  </si>
  <si>
    <t>0085</t>
  </si>
  <si>
    <t>MEJORA EFICIENCIA TÉRMICA EDIFICIOS PN TEIDE</t>
  </si>
  <si>
    <t>CONTROL DE ESPECIES INTRODUCIDAS</t>
  </si>
  <si>
    <t>ADEC. Y MEJORA JARDÍN BOTÁNICO PORTILLO</t>
  </si>
  <si>
    <t>0145</t>
  </si>
  <si>
    <t>ADECUACIÓN SENDEROS PERSONAS CON MOVILIDAD REDUCIDA</t>
  </si>
  <si>
    <t>0146</t>
  </si>
  <si>
    <t>CONSERV. Y MEJORA RETAMAR DE CUMBRE</t>
  </si>
  <si>
    <t>0168</t>
  </si>
  <si>
    <t>ADECUACIÓN OBRA CIVIL CV CAÑADA BLANCA</t>
  </si>
  <si>
    <t>MEDIOS INTERPRET Y EXPTVOS CAÑADA BLANCA</t>
  </si>
  <si>
    <t>0617</t>
  </si>
  <si>
    <t>PROY. MEJORA DE PISTAS PN TEIDE 2016</t>
  </si>
  <si>
    <t>0618</t>
  </si>
  <si>
    <t>CONEXIÓN ALJIBE DE CAÑADA BLANCA</t>
  </si>
  <si>
    <t>0632</t>
  </si>
  <si>
    <t>REDAC Y DIR MEJORA EDIF PARQUE NCNAL</t>
  </si>
  <si>
    <t>AMPLIACIÓN CENTRO VISITANTES EL PORTILLO</t>
  </si>
  <si>
    <t>0865</t>
  </si>
  <si>
    <t>RESTAURACIÓN PAISAJÍSTICA Y SEÑALIZACIÓN P.N.TEIDE</t>
  </si>
  <si>
    <t>0889</t>
  </si>
  <si>
    <t>SUMNTRO E INSTALACION BARRERAS DE MADERA-METAL EN PNT</t>
  </si>
  <si>
    <t>0027</t>
  </si>
  <si>
    <t>0028</t>
  </si>
  <si>
    <t>RESTAURACIÓN PAISAJÍSTICAS ÁREAS DEGRADADAS</t>
  </si>
  <si>
    <t>0032</t>
  </si>
  <si>
    <t>DEMOLICIÓN CONSTRUCCIONES Y RESTAURACIÓN PAISAJÍSTICA</t>
  </si>
  <si>
    <t>0033</t>
  </si>
  <si>
    <t>SUMINISTRO E INSTALACIÓN DE CERCADOS DE PROTECCIÓN</t>
  </si>
  <si>
    <t>0034</t>
  </si>
  <si>
    <t>ADQUISICIÓN FURGONESTAS TT ADAPTADAS</t>
  </si>
  <si>
    <t>0035</t>
  </si>
  <si>
    <t>0036</t>
  </si>
  <si>
    <t>CENTRO DE VISITANTES GUÍA DE ISORA</t>
  </si>
  <si>
    <t>0037</t>
  </si>
  <si>
    <t>0038</t>
  </si>
  <si>
    <t>MEJORA INFRAESTRUCTURAS</t>
  </si>
  <si>
    <t>0041</t>
  </si>
  <si>
    <t>RESTAURACIÓN PISTAS</t>
  </si>
  <si>
    <t>SOSTENIBILIDAD</t>
  </si>
  <si>
    <t>1623</t>
  </si>
  <si>
    <t>PLANTA DE ENVASES COMPLEJO AMBIENTAL: AMPLIACIÓN</t>
  </si>
  <si>
    <t>0130</t>
  </si>
  <si>
    <t>62900</t>
  </si>
  <si>
    <t xml:space="preserve">POZOS EXTRACCIÓN LIXIVIADOS </t>
  </si>
  <si>
    <t>0133</t>
  </si>
  <si>
    <t>0149</t>
  </si>
  <si>
    <t>1624</t>
  </si>
  <si>
    <t>0156</t>
  </si>
  <si>
    <t>NUEVAS INFRAESTRUCTUAS PUNTOS LIMPIOS</t>
  </si>
  <si>
    <t>CONSTRUCCIÓN CELDA DE VERTIDO Nº 4.2</t>
  </si>
  <si>
    <t>TOTAL SOSTENIBILIDAD</t>
  </si>
  <si>
    <t>AGUAS</t>
  </si>
  <si>
    <t>4521</t>
  </si>
  <si>
    <t>71500</t>
  </si>
  <si>
    <t>0500</t>
  </si>
  <si>
    <t>ASEGURAMIENTO SUMINISTRO DE AGUA</t>
  </si>
  <si>
    <t>0501</t>
  </si>
  <si>
    <t>SANEAMIENTO Y DEPURACIÓN</t>
  </si>
  <si>
    <t>0502</t>
  </si>
  <si>
    <t>REUTILIZACIÓN AGUAS DEPURADAS</t>
  </si>
  <si>
    <t>0503</t>
  </si>
  <si>
    <t>EFICIENCIA DE LOS SITEMAS HIDRÁULICOS</t>
  </si>
  <si>
    <t>RIESGOS E INUNDACIONES</t>
  </si>
  <si>
    <t>TOTAL AGUAS</t>
  </si>
  <si>
    <t>SEGURIDAD</t>
  </si>
  <si>
    <t>0099</t>
  </si>
  <si>
    <t>MEJORA APLICACIÓN CHECK YOUR SAFETY</t>
  </si>
  <si>
    <t>1361</t>
  </si>
  <si>
    <t>BOMBEROS VOLUNTARIOS DE LA LAGUNA</t>
  </si>
  <si>
    <t>76701</t>
  </si>
  <si>
    <t>APORTACIÓN GENÉRICA CONSORCIO DE BOMBEROS</t>
  </si>
  <si>
    <t>0687</t>
  </si>
  <si>
    <t>AUTOESCALA</t>
  </si>
  <si>
    <t>BOMBA PESADA</t>
  </si>
  <si>
    <t>TOTAL SEGURIDAD</t>
  </si>
  <si>
    <t>TOTAL ÁREA DE SOST., MEDIO AMB, AGUAS Y SEGURIDAD</t>
  </si>
  <si>
    <t>EMPLEO, COMERCIO, INDUSTRIA Y DLLO.EC.</t>
  </si>
  <si>
    <t>4315</t>
  </si>
  <si>
    <t>0807</t>
  </si>
  <si>
    <t>ADQUI. E INSTALAC.MOBILIARIO REALEJO ALTO</t>
  </si>
  <si>
    <t>0821</t>
  </si>
  <si>
    <t>MEJORA DE LAS VIAS ZCA ARAFO-CASCO</t>
  </si>
  <si>
    <t>0847</t>
  </si>
  <si>
    <t>ACCESIBILIDAD ESPACIOS PEATONALES ZCA, EL SAUZAL</t>
  </si>
  <si>
    <t>PROGRAMA ZCA</t>
  </si>
  <si>
    <t>4333</t>
  </si>
  <si>
    <t>0859</t>
  </si>
  <si>
    <t>RED. PRY URB E INSTALAC GNRLES POLIG IND LA CAMPANA</t>
  </si>
  <si>
    <t>OBRAS MEJORA POLIGONOS INDUSTRIALES</t>
  </si>
  <si>
    <t>77040</t>
  </si>
  <si>
    <t>SUBVENCIONES MAQUINARIA INDUSTRIA TEXTIL</t>
  </si>
  <si>
    <t>4395</t>
  </si>
  <si>
    <t>0040</t>
  </si>
  <si>
    <t>EQUIPOS INFORMATICOS</t>
  </si>
  <si>
    <t>2411</t>
  </si>
  <si>
    <t>EQUIPAMIENTO INFORMÁTICO STE</t>
  </si>
  <si>
    <t>0232</t>
  </si>
  <si>
    <t>MOBILIARIO STE</t>
  </si>
  <si>
    <t>2412</t>
  </si>
  <si>
    <t>0264</t>
  </si>
  <si>
    <t>EQUIPAMIENTO FIFEDE</t>
  </si>
  <si>
    <t>4335</t>
  </si>
  <si>
    <t>0127</t>
  </si>
  <si>
    <t>PINTURA Y TRATAMIENTO FACHADAS MUSEO ARTESANIA</t>
  </si>
  <si>
    <t>74045</t>
  </si>
  <si>
    <t>0275</t>
  </si>
  <si>
    <t>MEJORA INFRAESTRUCTURAS MUSEISTICAS</t>
  </si>
  <si>
    <t>TOTAL ÁREA DE EMPLEO, COMERCIO, INDUSTRIA Y DLLO.EC.</t>
  </si>
  <si>
    <t>ÁREA DE AGRICULTURA, GANADERÍA Y PESCA</t>
  </si>
  <si>
    <t>0601</t>
  </si>
  <si>
    <t>4107</t>
  </si>
  <si>
    <t>0605</t>
  </si>
  <si>
    <t>VEHÍCULOS S.T. ESTRUCTURAS AGRARIAS</t>
  </si>
  <si>
    <t>0607</t>
  </si>
  <si>
    <t>CÁMARA FOTOGRÁFICA</t>
  </si>
  <si>
    <t>0606</t>
  </si>
  <si>
    <t>EQUIPOS PROCESO INFORMACIÓN</t>
  </si>
  <si>
    <t>4121</t>
  </si>
  <si>
    <t>MODERNIZ. Y MEJORA REGADÍOS Z.SUDOESTE</t>
  </si>
  <si>
    <t>AMPL.RED RIEGO ZONA LAS LLANADAS-BENIJOS</t>
  </si>
  <si>
    <t>AMPL.RED RIEGO ERJOS Y TIERRA DEL TRIGO</t>
  </si>
  <si>
    <t>0356</t>
  </si>
  <si>
    <t>INFRAESTR.REGADÍOS MEDIANIAS STA.ÚRSULA</t>
  </si>
  <si>
    <t>REIMPULSIÓN AGUAS REGENERADAS S/C-ARONA</t>
  </si>
  <si>
    <t>0361</t>
  </si>
  <si>
    <t>INFRAESTRUC.REGADÍOS MEDIANIAS DE ICOD</t>
  </si>
  <si>
    <t>0713</t>
  </si>
  <si>
    <t>INFRAESTRUCTURAS REGADÍO MEDIANÍAS DE LA VICTORIA</t>
  </si>
  <si>
    <t>0113</t>
  </si>
  <si>
    <t>REDACC. PROY. RED RIEGO VILAFLOR</t>
  </si>
  <si>
    <t>0114</t>
  </si>
  <si>
    <t>BALSA DE LAS LLANADAS-BENIJO</t>
  </si>
  <si>
    <t>0115</t>
  </si>
  <si>
    <t>NECESID. REGULA. AGUA RIEGO VALLE GÜÍMAR</t>
  </si>
  <si>
    <t>0132</t>
  </si>
  <si>
    <t>REDACC. PROY. RED RIEGO MEDIANÍAS FASNIA</t>
  </si>
  <si>
    <t>REDACCIÓN PROYECTOS REGADÍOS</t>
  </si>
  <si>
    <t>INCIDENCIAS OBRAS REGADÍOS</t>
  </si>
  <si>
    <t>0209</t>
  </si>
  <si>
    <t>IMPERMEABILIZACIÓN BALSA AGUAMANSA</t>
  </si>
  <si>
    <t>MEJORA CAMINO DE COSME (ARAFO)</t>
  </si>
  <si>
    <t>MEJ Y PAV PISTA ACCESO CASERIO FUENTES</t>
  </si>
  <si>
    <t>MEJ. Y PAVIMENTACIÓN CMNO.LOS EUCALIPTOS</t>
  </si>
  <si>
    <t>0307</t>
  </si>
  <si>
    <t>REPAV.Y MEJ. CMNO.ACCESO TENO ALTO, F.II</t>
  </si>
  <si>
    <t>0308</t>
  </si>
  <si>
    <t>MEJ.Y PAVIM.CMO.LA FUENTECILLA EL SAUZAL</t>
  </si>
  <si>
    <t>0553</t>
  </si>
  <si>
    <t>REPAV.Y MEJ. CMNO.ACCESO TENO ALTO,F.III</t>
  </si>
  <si>
    <t>0603</t>
  </si>
  <si>
    <t>0604</t>
  </si>
  <si>
    <t>MEJORA Y PAVIMENTAC CAMINO LA HURTADA</t>
  </si>
  <si>
    <t>MEJORA Y PAV CAMINO LAS DEHESAS, 1ª FASE</t>
  </si>
  <si>
    <t>0608</t>
  </si>
  <si>
    <t>MEJ Y PAV CMNO DEL CASERÍO FUENTE NUEVA</t>
  </si>
  <si>
    <t>0610</t>
  </si>
  <si>
    <t>MEJORA Y PAV DEL CAMINO LOS CARRILES</t>
  </si>
  <si>
    <t>0611</t>
  </si>
  <si>
    <t>MEJORA Y PAV DEL CMNO DE JUAN FERNANDEZ</t>
  </si>
  <si>
    <t>0102</t>
  </si>
  <si>
    <t>MEJ. Y PAVIM. CAMINO LLANO MARTÍN</t>
  </si>
  <si>
    <t>REDACCIÓN PROYECTOS CAMINOS RURALES</t>
  </si>
  <si>
    <t>0112</t>
  </si>
  <si>
    <t>INCIDENCIAS OBRAS CAMINOS RURALES</t>
  </si>
  <si>
    <t>0207</t>
  </si>
  <si>
    <t>MEJ. Y PAVIM. CAMINO LAS ROSAS, 2ª FASE</t>
  </si>
  <si>
    <t>MEJ.Y PAV.CMNO.VEREDA EL PINITO,F.III</t>
  </si>
  <si>
    <t>0844</t>
  </si>
  <si>
    <t>SUBV.OBRAS CAMNOS.RURALES CARACTER AGRÍCOLA</t>
  </si>
  <si>
    <t>4123</t>
  </si>
  <si>
    <t>0661</t>
  </si>
  <si>
    <t>INVERS.AGROINDUSTRIAS Y MERCADILLOS AGRICULTOR</t>
  </si>
  <si>
    <t>77140</t>
  </si>
  <si>
    <t>4193</t>
  </si>
  <si>
    <t>MEJORA Y PAVIMENTACIÓN FINCA BOQUÍN</t>
  </si>
  <si>
    <t>0643</t>
  </si>
  <si>
    <t>MEJ.Y PAVIM. CMNO. FINCA LAS HACIENDAS</t>
  </si>
  <si>
    <t>0791</t>
  </si>
  <si>
    <t>MEJORA Y PAVIM.PISTA INTERIOR FINCA EL HELECHO</t>
  </si>
  <si>
    <t>PROY. ACOND. JARDÍN VIÑA CASA DEL VINO</t>
  </si>
  <si>
    <t>0306</t>
  </si>
  <si>
    <t>ADAPTACIÓN ACCESO PARKING CASA DEL VINO</t>
  </si>
  <si>
    <t>OBRAS DE MEJORA CASA DEL VINO</t>
  </si>
  <si>
    <t>0129</t>
  </si>
  <si>
    <t>INCIDENCIAS OBRAS PROPIEDAD. EMBLEMÁTICAS</t>
  </si>
  <si>
    <t>0135</t>
  </si>
  <si>
    <t>TRASLADO LABORATORIO INSULAR DE VINOS</t>
  </si>
  <si>
    <t>0199</t>
  </si>
  <si>
    <t>OBRAS EDIFICIOS AGENCIA EXTENSIÓN AGRARIA</t>
  </si>
  <si>
    <t>AMPLIACIÓN RED WIFI CASA DEL VINO</t>
  </si>
  <si>
    <t>0187</t>
  </si>
  <si>
    <t>MEJORA SISTEMAS SEGURIDAD CASA DEL VINO</t>
  </si>
  <si>
    <t>0126</t>
  </si>
  <si>
    <t>MUSEO APÍCOLA CASA DEL VINO</t>
  </si>
  <si>
    <t>REHAB. CASA LA QUINTA ROJA</t>
  </si>
  <si>
    <t>0148</t>
  </si>
  <si>
    <t>REHAB. CASA VOUTIREZ FINCA EL BOQUÍN</t>
  </si>
  <si>
    <t>LÍNEA MEDIA TENSIÓN ECOMUSEO</t>
  </si>
  <si>
    <t>ACCESO PEATONALES ADAPTADOS ECOMUSEO</t>
  </si>
  <si>
    <t>ENCAUZAMIENTO BCO.DEL PINO-ECOMUSEO</t>
  </si>
  <si>
    <t>0305</t>
  </si>
  <si>
    <t>REHAB.COMPLEJO AGROIND.LOS PEDREGALES</t>
  </si>
  <si>
    <t>0136</t>
  </si>
  <si>
    <t>ANTEPROY. CASA AGRICULTOR SANTA ÚRSULA</t>
  </si>
  <si>
    <t>ANTEPROY. REHAB. CONS. REGU. TACORONTE</t>
  </si>
  <si>
    <t>0138</t>
  </si>
  <si>
    <t>ANTEPROY. MERCAD. AGRICULT. LA VICTORIA</t>
  </si>
  <si>
    <t>0602</t>
  </si>
  <si>
    <t>4102</t>
  </si>
  <si>
    <t>ADQUISION VEHICULOS</t>
  </si>
  <si>
    <t>4104</t>
  </si>
  <si>
    <t>MAQUINARIA DE LAVADO Y SECADO DE CASTAÑA</t>
  </si>
  <si>
    <t>0690</t>
  </si>
  <si>
    <t>MAQUINARIA SIDRA POSMA</t>
  </si>
  <si>
    <t>4141</t>
  </si>
  <si>
    <t>0123</t>
  </si>
  <si>
    <t>MUSEO AGRODIVERSIDAD CASA DEL VINO</t>
  </si>
  <si>
    <t>0596</t>
  </si>
  <si>
    <t>ARREGLO SALA DE CATA CASA DEL VINO</t>
  </si>
  <si>
    <t>0335</t>
  </si>
  <si>
    <t>CENTRO INSULAR DE TRANSFORMACION AGROALIMENTARIA</t>
  </si>
  <si>
    <t>4143</t>
  </si>
  <si>
    <t>62350</t>
  </si>
  <si>
    <t>ESTACIONES AGROMETEOROLOGICAS</t>
  </si>
  <si>
    <t>4191</t>
  </si>
  <si>
    <t>0379</t>
  </si>
  <si>
    <t>MATERIAL DE  CATA Y LABORATORIO</t>
  </si>
  <si>
    <t>0380</t>
  </si>
  <si>
    <t>ADQUISICION EQUIPO INFORMATICO</t>
  </si>
  <si>
    <t>CASA EXTRACCION MIEL ARAFO</t>
  </si>
  <si>
    <t>63110</t>
  </si>
  <si>
    <t>INVERSIONES EN FINCA LA MOSCA</t>
  </si>
  <si>
    <t>4196</t>
  </si>
  <si>
    <t>74145</t>
  </si>
  <si>
    <t>CONSTRUCCION INVERNADERO CULTESA</t>
  </si>
  <si>
    <t>4198</t>
  </si>
  <si>
    <t>EQUIPAMIENTO LABORATORIO INSULAR DEL VINO</t>
  </si>
  <si>
    <t>4199</t>
  </si>
  <si>
    <t>0595</t>
  </si>
  <si>
    <t>MAQUINARIA ENMALLADO EMPAQUETADORA</t>
  </si>
  <si>
    <t>4151</t>
  </si>
  <si>
    <t>0598</t>
  </si>
  <si>
    <t>TECHO ISLATUNA</t>
  </si>
  <si>
    <t>0600</t>
  </si>
  <si>
    <t>DEPURADORA DE BENIJOS</t>
  </si>
  <si>
    <t>0597</t>
  </si>
  <si>
    <t>CAMIÓN TRANSPORTE DE ANIMALES</t>
  </si>
  <si>
    <t>4195</t>
  </si>
  <si>
    <t>0599</t>
  </si>
  <si>
    <t>OBRAS EN TIERRA BLANCA</t>
  </si>
  <si>
    <t>4197</t>
  </si>
  <si>
    <t>74303</t>
  </si>
  <si>
    <t>0675</t>
  </si>
  <si>
    <t>APORTACIÓN CAPITAL EPEL AGROTEIDE</t>
  </si>
  <si>
    <t>0682</t>
  </si>
  <si>
    <t>AMPLIACIÓN DE CAPITAL MERCATENERIFE</t>
  </si>
  <si>
    <t>EQUIPAMIENTO</t>
  </si>
  <si>
    <t>4332</t>
  </si>
  <si>
    <t>0619</t>
  </si>
  <si>
    <t>CONSTRUCCIÓN NUEVO MATADERO INSULAR</t>
  </si>
  <si>
    <t>0448</t>
  </si>
  <si>
    <t>COMPENSACIÓN INVERSIONES MATADERO AVES</t>
  </si>
  <si>
    <t>74250</t>
  </si>
  <si>
    <t>INVERSIONES MATADERO INSULAR DE TENERIFE</t>
  </si>
  <si>
    <t>4105</t>
  </si>
  <si>
    <t>0381</t>
  </si>
  <si>
    <t>ADQUISICION DE MOBILIARIO</t>
  </si>
  <si>
    <t>4190</t>
  </si>
  <si>
    <t>74302</t>
  </si>
  <si>
    <t>ADQUISICIÓN CASA SOLER EN VILAFLOR</t>
  </si>
  <si>
    <t>0706</t>
  </si>
  <si>
    <t>MOBILIARIO MEDIO AMBIENTE</t>
  </si>
  <si>
    <t>401</t>
  </si>
  <si>
    <t>0707</t>
  </si>
  <si>
    <t>INTEGRACIÓN SIGMA CON SEDE ELECTRÓNICA</t>
  </si>
  <si>
    <t>0708</t>
  </si>
  <si>
    <t>APLICACIÓN GESTIÓN DE ALARMAS</t>
  </si>
  <si>
    <t>0709</t>
  </si>
  <si>
    <t>MAQUINARIA PARQUES RURALES</t>
  </si>
  <si>
    <t>0710</t>
  </si>
  <si>
    <t>MAQUINARIA TRANSPORTE</t>
  </si>
  <si>
    <t>0475</t>
  </si>
  <si>
    <t>PLANES DE ORDENACIÓN FORESTAL</t>
  </si>
  <si>
    <t>PRESTAMO</t>
  </si>
  <si>
    <t>ADQUISICIÓN RED DE RIEGO COPABONA</t>
  </si>
  <si>
    <t>APORT. CAPITAL BALTEN OBRAS CONDUCCIÓN A</t>
  </si>
  <si>
    <t>0285</t>
  </si>
  <si>
    <t>ADQU. RED DE RIEGO GUÍA DE ISORA</t>
  </si>
  <si>
    <t>0200</t>
  </si>
  <si>
    <t>A4-BALTEN ADQ. PRESA RED RIEGO COAGUISORA</t>
  </si>
  <si>
    <t>TOTAL ÁREA DE AGRICULTURA, GANADERÍA Y PESCA</t>
  </si>
  <si>
    <t>INNOVACIÓN</t>
  </si>
  <si>
    <t>0701</t>
  </si>
  <si>
    <t>3413</t>
  </si>
  <si>
    <t>TERRENOS ACCESO NORTE CID MOTOR</t>
  </si>
  <si>
    <t>4631</t>
  </si>
  <si>
    <t>75341</t>
  </si>
  <si>
    <t>CONSTRUCCIÓN Y PUESTA EN MARCHA CIBICAN</t>
  </si>
  <si>
    <t>4632</t>
  </si>
  <si>
    <t>0367</t>
  </si>
  <si>
    <t>REDUCCION INCENDIOS FORESTALES SENSORIZACIÓN DE MONTES</t>
  </si>
  <si>
    <t>0700</t>
  </si>
  <si>
    <t>DCHOS.EXPLOTACIÓN INFRAESTRUC. AITT</t>
  </si>
  <si>
    <t>RAMALES ACCESO EMPLAZAMIENTOS RADIO DEL ECIT</t>
  </si>
  <si>
    <t>DESPLIEGE FTTH EN ZONAS BLANCAS Y GRISES</t>
  </si>
  <si>
    <t>DESPLIEGUE REDES MUNICIPALES BASADAS EN FIBRA ÓPTICA</t>
  </si>
  <si>
    <t>0365</t>
  </si>
  <si>
    <t>FASE III Y VIII RED AUTO PRESTACION ECIT</t>
  </si>
  <si>
    <t>RED INALAMBRICA BANDA ANCHA</t>
  </si>
  <si>
    <t>0539</t>
  </si>
  <si>
    <t>FASE III-ANILLO INSULAR FIBRA ÓPTICA</t>
  </si>
  <si>
    <t>72390</t>
  </si>
  <si>
    <t>0557</t>
  </si>
  <si>
    <t>EDIFICIO STEPHEN HAWKING</t>
  </si>
  <si>
    <t>74142</t>
  </si>
  <si>
    <t>HUELLA DACTILAR VINOS DE TENERIFE</t>
  </si>
  <si>
    <t>4633</t>
  </si>
  <si>
    <t>74146</t>
  </si>
  <si>
    <t>RED  POLOS CUEVAS BLANCAS Y HOGAR GOMERO</t>
  </si>
  <si>
    <t>0862</t>
  </si>
  <si>
    <t>RED MEDIA TENSIÓN CUEVAS BLANCAS</t>
  </si>
  <si>
    <t>OTRAS JORNADAS, ENCUENTROS Y PATROCINIOS</t>
  </si>
  <si>
    <t>0317</t>
  </si>
  <si>
    <t>0319</t>
  </si>
  <si>
    <t>PROGRAMAS EMPRENDEIMIENTO START IN</t>
  </si>
  <si>
    <t>0322</t>
  </si>
  <si>
    <t>ACTUACIONES ENCLAVE CUEVAS BLANCAS Y H. GOMERO</t>
  </si>
  <si>
    <t>REHABILITACION VDA. HOGAR GOMERO USO OFICINAS PCTT</t>
  </si>
  <si>
    <t>0328</t>
  </si>
  <si>
    <t>0562</t>
  </si>
  <si>
    <t>URBANIZACIÓN ENCLAVE SUR PCTT</t>
  </si>
  <si>
    <t>0702</t>
  </si>
  <si>
    <t>74147</t>
  </si>
  <si>
    <t>0045</t>
  </si>
  <si>
    <t>CONVENIO INVOLCAN</t>
  </si>
  <si>
    <t>A4- APORTACION ESPECIFICA INVOLCAN-DESARROLLO GEOTERMIA</t>
  </si>
  <si>
    <t>TOTAL INNOVACIÓN</t>
  </si>
  <si>
    <t>TIC Y SOCIEDAD DE LA INFORMACIÓN</t>
  </si>
  <si>
    <t>0711</t>
  </si>
  <si>
    <t>9261</t>
  </si>
  <si>
    <t>0522</t>
  </si>
  <si>
    <t>0193</t>
  </si>
  <si>
    <t>CABLEADO ESTRUCTURADO SERVICIOS BASE</t>
  </si>
  <si>
    <t>CABLEADO ESTRUCTURADO SERVICIOS AMPLIADOS</t>
  </si>
  <si>
    <t>WIFI SUMINISTRO CABLEADO</t>
  </si>
  <si>
    <t>WIFI SERVICIOS AMPLIADOS</t>
  </si>
  <si>
    <t>RENOVACIÓN EQUIPAMIENTO HARDWARE</t>
  </si>
  <si>
    <t>0519</t>
  </si>
  <si>
    <t>RENOVACIÓN ELECTRÓNICA DEL CABILDO</t>
  </si>
  <si>
    <t>0520</t>
  </si>
  <si>
    <t>RENOVACIÓN SALÓN DE PLENOS</t>
  </si>
  <si>
    <t>0521</t>
  </si>
  <si>
    <t>0523</t>
  </si>
  <si>
    <t>AMPLIACIÓN WIFI</t>
  </si>
  <si>
    <t>0524</t>
  </si>
  <si>
    <t>RENOVACIÓN DE SERVIDORES SEDES EXTERNAS</t>
  </si>
  <si>
    <t>9263</t>
  </si>
  <si>
    <t>72040</t>
  </si>
  <si>
    <t>0515</t>
  </si>
  <si>
    <t>0516</t>
  </si>
  <si>
    <t>INSTALACIÓN DE REPETIDORES MUNICIPALES</t>
  </si>
  <si>
    <t>0517</t>
  </si>
  <si>
    <t>MEJORA DE LAS TELECOMUNICACIONES</t>
  </si>
  <si>
    <t>TOTAL TIC Y SOCIEDAD DE LA INFORMACIÓN</t>
  </si>
  <si>
    <t>EDUCACIÓN</t>
  </si>
  <si>
    <t>0721</t>
  </si>
  <si>
    <t>3201</t>
  </si>
  <si>
    <t>0090</t>
  </si>
  <si>
    <t>SUSTITUCIÓN DE VENTANAS EN CENTROS SOCIALES</t>
  </si>
  <si>
    <t>TOTAL EDUCACIÓN</t>
  </si>
  <si>
    <t>CULTURA</t>
  </si>
  <si>
    <t>0731</t>
  </si>
  <si>
    <t>3301</t>
  </si>
  <si>
    <t>0161</t>
  </si>
  <si>
    <t>0162</t>
  </si>
  <si>
    <t>EQUIPOS PARA PROCESOS DE INFORMACIÓN</t>
  </si>
  <si>
    <t>3321</t>
  </si>
  <si>
    <t>0163</t>
  </si>
  <si>
    <t>PROYECTOS INTERNET (WIFI)</t>
  </si>
  <si>
    <t>3331</t>
  </si>
  <si>
    <t>74301</t>
  </si>
  <si>
    <t>0477</t>
  </si>
  <si>
    <t>AQUISICIÓN OBRAS DE ARTE</t>
  </si>
  <si>
    <t>3334</t>
  </si>
  <si>
    <t>62750</t>
  </si>
  <si>
    <t>DISTRITO DE LAS ARTES</t>
  </si>
  <si>
    <t>0374</t>
  </si>
  <si>
    <t>ESCUELA DE CREACIÓN ESCÉNICA</t>
  </si>
  <si>
    <t>0377</t>
  </si>
  <si>
    <t>ACTUACIONES SINGULARES</t>
  </si>
  <si>
    <t>3341</t>
  </si>
  <si>
    <t>0901</t>
  </si>
  <si>
    <t>AUDITORIO JUAN CARLOS I, BIBLIOTECA MUNICIPAL</t>
  </si>
  <si>
    <t>0903</t>
  </si>
  <si>
    <t>2019</t>
  </si>
  <si>
    <t>PEINE ESCÉNICO EN CTRO.CULTURAL DE ADEJE</t>
  </si>
  <si>
    <t>0904</t>
  </si>
  <si>
    <t>CENTRO CULTURAL LA CISNERA-ARICO</t>
  </si>
  <si>
    <t>0905</t>
  </si>
  <si>
    <t>CENTRO CULTURAL TEGUEDITE-ARICO</t>
  </si>
  <si>
    <t>0906</t>
  </si>
  <si>
    <t>CENTRO CULTURAL LA SABINITA-ARICO</t>
  </si>
  <si>
    <t>0907</t>
  </si>
  <si>
    <t>2021</t>
  </si>
  <si>
    <t>NVO.CENTRO CULTURAL ABADES-ARICO</t>
  </si>
  <si>
    <t>0908</t>
  </si>
  <si>
    <t>AUDITORIO INFANTA LEONOR-ARONA</t>
  </si>
  <si>
    <t>0909</t>
  </si>
  <si>
    <t>CINE TEATRO MUNICIPAL- BUENAVISTA</t>
  </si>
  <si>
    <t>0911</t>
  </si>
  <si>
    <t>BIBLIOTECA LAS PORTELAS-BUENAVISTA</t>
  </si>
  <si>
    <t>0916</t>
  </si>
  <si>
    <t>CASA DE LA CULTURA DE EL ROSARIO</t>
  </si>
  <si>
    <t>0917</t>
  </si>
  <si>
    <t>AUDITORIO MUNICIPAL-EL SAUZAL</t>
  </si>
  <si>
    <t>0918</t>
  </si>
  <si>
    <t>CTRO. CULTURAL RUIGOMEZ-EL TANQUE</t>
  </si>
  <si>
    <t>0919</t>
  </si>
  <si>
    <t>CTRO.CULTURAL DE EL TANQUE ALTO</t>
  </si>
  <si>
    <t>0922</t>
  </si>
  <si>
    <t>ANTIGUO EMPAQUETADO DE LA FAST- GARACHICO</t>
  </si>
  <si>
    <t>0930</t>
  </si>
  <si>
    <t>II FASE CTRO.CULTURAL DE PLAYA SAN JUAN</t>
  </si>
  <si>
    <t>0931</t>
  </si>
  <si>
    <t>AUDITORIO DE GUÍA DE ISORA</t>
  </si>
  <si>
    <t>0932</t>
  </si>
  <si>
    <t>ESPACIO CULTURAL CINE LOS ANGELES</t>
  </si>
  <si>
    <t>0934</t>
  </si>
  <si>
    <t>CENTRO CULTURAL EL CASCO-LA GUANCHA</t>
  </si>
  <si>
    <t>0939</t>
  </si>
  <si>
    <t>2020</t>
  </si>
  <si>
    <t>AUDITORIO TEOBALDO POWER-LA OROTAVA</t>
  </si>
  <si>
    <t>0944</t>
  </si>
  <si>
    <t>AUDITORIO ALFONSO GARCÍA RAMOS-LOS SILOS</t>
  </si>
  <si>
    <t>0945</t>
  </si>
  <si>
    <t>PUERTO LAB- PTO.DE LA CRUZ</t>
  </si>
  <si>
    <t>0948</t>
  </si>
  <si>
    <t>EL CASTILLO ESPACIO CULTURAL- PUERTO DE LA CRUZ</t>
  </si>
  <si>
    <t>0949</t>
  </si>
  <si>
    <t>EL POLVORÍN- PUERTO DE LA CRUZ</t>
  </si>
  <si>
    <t>0954</t>
  </si>
  <si>
    <t>CENTRO CULTURAL TABAIBA- S.JUAN RAMBLA</t>
  </si>
  <si>
    <t>0955</t>
  </si>
  <si>
    <t>CASINO DE SAN MIGUEL</t>
  </si>
  <si>
    <t>0957</t>
  </si>
  <si>
    <t>TEATRO GUIMERÁ</t>
  </si>
  <si>
    <t>0960</t>
  </si>
  <si>
    <t>CENTRO SOCIAL LA CORUJERA</t>
  </si>
  <si>
    <t>0962</t>
  </si>
  <si>
    <t>CINE TEATRO MUNICIPAL-SANTA ÚRSULA</t>
  </si>
  <si>
    <t>0964</t>
  </si>
  <si>
    <t>BIBLIOTECA MUNICIPAL- SGO.DEL TEIDE</t>
  </si>
  <si>
    <t>0965</t>
  </si>
  <si>
    <t>CENTRO CULTURAL "AGUA GARCÍA"-TACORONTE</t>
  </si>
  <si>
    <t>0967</t>
  </si>
  <si>
    <t>CTRO. CULTURAL PRINCIPE FELIPE(TEATRO)- TEGUESTE</t>
  </si>
  <si>
    <t>0968</t>
  </si>
  <si>
    <t>CTRO. CULTURAL PRINCIPE FELIPE (BIBLIOTECA)-TEGUESTE</t>
  </si>
  <si>
    <t>0970</t>
  </si>
  <si>
    <t>CENTRO CULTURAL LA PADILLA ALTA- TEGUESTE</t>
  </si>
  <si>
    <t>3342</t>
  </si>
  <si>
    <t>74048</t>
  </si>
  <si>
    <t>0714</t>
  </si>
  <si>
    <t>MOTORIZACIÓN SIST DE TRAMOYA SALA SINFÓNICA AUDITORIO</t>
  </si>
  <si>
    <t>3345</t>
  </si>
  <si>
    <t>71400</t>
  </si>
  <si>
    <t>0474</t>
  </si>
  <si>
    <t>ADQUISICIÓN DE INSTRUMENTOS</t>
  </si>
  <si>
    <t>0732</t>
  </si>
  <si>
    <t>3332</t>
  </si>
  <si>
    <t>71200</t>
  </si>
  <si>
    <t>0371</t>
  </si>
  <si>
    <t>0468</t>
  </si>
  <si>
    <t>APORTACIÓN CAPITAL MUSEOS</t>
  </si>
  <si>
    <t>0469</t>
  </si>
  <si>
    <t>AMPLIAC.MUSEO Hª Y ANTROPOLOGÍA(CASA LERCARO)</t>
  </si>
  <si>
    <t>0470</t>
  </si>
  <si>
    <t>MUSEO Hª Y ANTROPOLOGÍA(CASA DE CARTA)</t>
  </si>
  <si>
    <t>0491</t>
  </si>
  <si>
    <t>PROYECTO "ATHANATOS"</t>
  </si>
  <si>
    <t>TOTAL CULTURA</t>
  </si>
  <si>
    <t>DEPORTES</t>
  </si>
  <si>
    <t>0741</t>
  </si>
  <si>
    <t>3411</t>
  </si>
  <si>
    <t>0212</t>
  </si>
  <si>
    <t>JUEGOS ACTIVA-T</t>
  </si>
  <si>
    <t>74049</t>
  </si>
  <si>
    <t>0756</t>
  </si>
  <si>
    <t>PROGRAMA TENERIFE + AZUL</t>
  </si>
  <si>
    <t>3423</t>
  </si>
  <si>
    <t>0703</t>
  </si>
  <si>
    <t>REPARAC ZONA DEPORTIVA DE SOMOSIERRA</t>
  </si>
  <si>
    <t>EHRL.REMODELACIÓN Y REF.TERRENO JUEGO</t>
  </si>
  <si>
    <t>0287</t>
  </si>
  <si>
    <t>OFRA.VESTUARIOS</t>
  </si>
  <si>
    <t>CIDEMAT</t>
  </si>
  <si>
    <t xml:space="preserve">CIUDAD DEPORTIVA </t>
  </si>
  <si>
    <t>3424</t>
  </si>
  <si>
    <t>0174</t>
  </si>
  <si>
    <t>PISCINA Y CTRO.DEPORTIVO LA GUANCHA</t>
  </si>
  <si>
    <t>PISCINA Y COMPLEJO DEPTVO.LOS LAURELES</t>
  </si>
  <si>
    <t>0078</t>
  </si>
  <si>
    <t xml:space="preserve">PISCINA DE COMPETICIÓN </t>
  </si>
  <si>
    <t>0255</t>
  </si>
  <si>
    <t>REMODELACIÓN PISCINAS</t>
  </si>
  <si>
    <t>0019</t>
  </si>
  <si>
    <t>ACOND. INSTALACIONES EN PTO. DE LA CRUZ</t>
  </si>
  <si>
    <t>ACOND. INSTALACIONES EN ARAFO</t>
  </si>
  <si>
    <t>ARAFO.CF SAN BLAS</t>
  </si>
  <si>
    <t>0188</t>
  </si>
  <si>
    <t>ARICO.POLID.MUNICIPAL. CUBRIR PISTA POLIDEPORTIVA</t>
  </si>
  <si>
    <t>0189</t>
  </si>
  <si>
    <t>FASNIA.POLID.CUBRIR PISTA.</t>
  </si>
  <si>
    <t>FASNIA.POLID.PAVIMENTACIÓN PISTA</t>
  </si>
  <si>
    <t>S.J.RAMBLA.PAB.LAS MONJAS.ADAPT.NORMATIVA</t>
  </si>
  <si>
    <t>REHABILITACIÓN FIRME DOS TRAMOS C-820</t>
  </si>
  <si>
    <t>MEJORA SEÑALIZACIÓN HORIZONTAL EN RED CTRAS TENERIFE 2016</t>
  </si>
  <si>
    <t>MEJORA SENDERO MONTE DEL AGUA</t>
  </si>
  <si>
    <t>0828</t>
  </si>
  <si>
    <t>0677</t>
  </si>
  <si>
    <t>MEJ. Y PAVIMEN. CMNO. DE TREVEJOS</t>
  </si>
  <si>
    <t>IMPERMEABILIZACIÓN CUBIERTA CASA LA MIEL</t>
  </si>
  <si>
    <t>CABLEADO ESTRUCTURADO</t>
  </si>
  <si>
    <t>0769</t>
  </si>
  <si>
    <t>SERVICIO DE COMUNICACIONES INALÁMBRICAS</t>
  </si>
  <si>
    <t>1064</t>
  </si>
  <si>
    <t>TENERIFE Y EL MAR</t>
  </si>
  <si>
    <t>1121</t>
  </si>
  <si>
    <t>ACOND.LOCAL CENTRALIZ.ALUMBRADO PUB.CASCO.HCO.</t>
  </si>
  <si>
    <t>0540</t>
  </si>
  <si>
    <t>0979</t>
  </si>
  <si>
    <t>REHAB.CONVENTO LAS CATALINAS-FASE IV</t>
  </si>
  <si>
    <t>IGLESIA DE SAN MARCOS, ICOD DE LOS VINOS</t>
  </si>
  <si>
    <t>REHAB. CTRO.PARROQUIAL STA.ANA, CANDELARIA</t>
  </si>
  <si>
    <t>1727</t>
  </si>
  <si>
    <t>0499</t>
  </si>
  <si>
    <t>CAMPAÑA PATRIMONIO NATURAL DE TENERIFE</t>
  </si>
  <si>
    <t>0978</t>
  </si>
  <si>
    <t>0386</t>
  </si>
  <si>
    <t xml:space="preserve">INSTALACIÓN SEMAFORÍCA TF-21 PK 9 </t>
  </si>
  <si>
    <t>SANTA ÚRSULA.POLID.EL CALVARIO.CUBRIR PISTA</t>
  </si>
  <si>
    <t>0210</t>
  </si>
  <si>
    <t>VILAFLOR.POLID.LA ESCALONA.CUBRIR PISTA Y REPAV.SPORTFLEX</t>
  </si>
  <si>
    <t>ADEJE. GALEÓN. PAVIMENTO Y MARCAJE</t>
  </si>
  <si>
    <t>LOS REALEJOS.PISTA ATLETISMO.REF.RECTA DE META</t>
  </si>
  <si>
    <t>0213</t>
  </si>
  <si>
    <t>GÜÍMAR.CAMPO FÚTBOL TASAGAYA.ADAPT.NORM.INST.ELÉCTRICA</t>
  </si>
  <si>
    <t>ARONA.COMPLEJO JESÚS DGUEZ.</t>
  </si>
  <si>
    <t>3426</t>
  </si>
  <si>
    <t>0031</t>
  </si>
  <si>
    <t>CAMPO DE CHÍO MAYATO (GUÍA DE ISORA)</t>
  </si>
  <si>
    <t>ACOND. Y MEJORA CAMPO  VALLE GUERRA</t>
  </si>
  <si>
    <t>ACOND. Y MEJORA CAMPO FUTBOL TEJINA</t>
  </si>
  <si>
    <t>0823</t>
  </si>
  <si>
    <t>CAMPO DE FUTBOL DE CANDELARIA</t>
  </si>
  <si>
    <t>0279</t>
  </si>
  <si>
    <t>ACOND.Y MEJORA CAMPO FÚTBOL LA SALUD</t>
  </si>
  <si>
    <t>0280</t>
  </si>
  <si>
    <t>ANUALIDAD 2017.TENERIFE VERDE +</t>
  </si>
  <si>
    <t>3428</t>
  </si>
  <si>
    <t>0651</t>
  </si>
  <si>
    <t>PROGRAMA OUTDOOR</t>
  </si>
  <si>
    <t>URB EXTERIOR PISCINA Y CALLE LA GUANCHA</t>
  </si>
  <si>
    <t>TOTAL DEPORTES</t>
  </si>
  <si>
    <t>TOTAL ÁREA DE TENERIFE 2030: INNOV, EDUC, CULT Y DEP</t>
  </si>
  <si>
    <t>ÁREA DE POLÍTICA TERRITORIAL</t>
  </si>
  <si>
    <t>POLÍTICA TERRITORIAL</t>
  </si>
  <si>
    <t>0801</t>
  </si>
  <si>
    <t>1511</t>
  </si>
  <si>
    <t>EQUIPOS PROCESOS DE INFORMACIÓN</t>
  </si>
  <si>
    <t>0686</t>
  </si>
  <si>
    <t>CARACTERIZ RED CORREDORES ECOLÓGICOS</t>
  </si>
  <si>
    <t>INVENTARIO LUGARES INTERES GEOLOGICO</t>
  </si>
  <si>
    <t>0852</t>
  </si>
  <si>
    <t>PLAN MODERNIZAC.,MEJ.E INCREM.COMPETITIVIDAD PTO.CRUZ</t>
  </si>
  <si>
    <t>0887</t>
  </si>
  <si>
    <t>0888</t>
  </si>
  <si>
    <t>ESTUDIO DE CAPACIDAD ACOGIDA PR DE ANAGA Y TENO</t>
  </si>
  <si>
    <t>1038</t>
  </si>
  <si>
    <t>PLANEAMIENTO URBANÍSTICO DE LOS MUNCIPIOS DE TFE.</t>
  </si>
  <si>
    <t>SUBV PARA REDACCIÓN PLANES MUNICIPALES</t>
  </si>
  <si>
    <t>TOTAL ÁREA DE POLÍTICA TERRITORIAL</t>
  </si>
  <si>
    <t>ÁREA DE TURISMO Y ACCIÓN EXTERIOR</t>
  </si>
  <si>
    <t>TURISMO</t>
  </si>
  <si>
    <t>4301</t>
  </si>
  <si>
    <t>0684</t>
  </si>
  <si>
    <t>ELEMENTOS DE TRANSPORTE</t>
  </si>
  <si>
    <t>0683</t>
  </si>
  <si>
    <t>0685</t>
  </si>
  <si>
    <t>0656</t>
  </si>
  <si>
    <t xml:space="preserve">CONVENIO GUARDIA CIVIL </t>
  </si>
  <si>
    <t>4324</t>
  </si>
  <si>
    <t>0004</t>
  </si>
  <si>
    <t>CONVENIO REGENERACIÓN ESPACIOS TURISTICO</t>
  </si>
  <si>
    <t>0883</t>
  </si>
  <si>
    <t>MEJORA Y ACOND. DEL PASEO AGATHA CHRISTIE</t>
  </si>
  <si>
    <t>76709</t>
  </si>
  <si>
    <t>2010</t>
  </si>
  <si>
    <t>APORT.CONSORCIO URBANIST.PTO. DE LA CRUZ</t>
  </si>
  <si>
    <t>4325</t>
  </si>
  <si>
    <t>NVO.CONVENIO ESTRATEGIA TURÍSTICA 15-19</t>
  </si>
  <si>
    <t>MEJ.Y ACONDICIONAM. C/QUINTANA -PTO.CRUZ</t>
  </si>
  <si>
    <t>MEJORA Y ACOND DE C/VALENCIA (ADEJE)</t>
  </si>
  <si>
    <t>RMDLC AV MARÍTIMA  PTA NEGRA-LA GAVIOTA</t>
  </si>
  <si>
    <t>4326</t>
  </si>
  <si>
    <t>0192</t>
  </si>
  <si>
    <t>MEJ.ACCESO PLAYA LA CALETA DE INTERIÁN</t>
  </si>
  <si>
    <t>ACCESO PLAYA ALMÁCIGA</t>
  </si>
  <si>
    <t>0047</t>
  </si>
  <si>
    <t>PASEO SAN BLAS, SAN MIGUEL</t>
  </si>
  <si>
    <t>0050</t>
  </si>
  <si>
    <t>ACCESOS PLAYA LOS GUIOS, STGO. TEIDE</t>
  </si>
  <si>
    <t>0053</t>
  </si>
  <si>
    <t xml:space="preserve">REDACCIONES NUEVOS PROYECTOS </t>
  </si>
  <si>
    <t>0058</t>
  </si>
  <si>
    <t>EQUIPAMIENTO PLAYAS DE LA ISLA</t>
  </si>
  <si>
    <t>OBRAS PROGRAMA TENERIFE Y EL MAR</t>
  </si>
  <si>
    <t>0547</t>
  </si>
  <si>
    <t>TRATAMIENTO LITORAL DE VALLESECO</t>
  </si>
  <si>
    <t>0548</t>
  </si>
  <si>
    <t>MEJORA PISCINAS LITORAL DE TABAIBA</t>
  </si>
  <si>
    <t>0899</t>
  </si>
  <si>
    <t>REDAC PROY MEJORA Y ACOND ACCESO A LA CALETA DEL ANDÉN</t>
  </si>
  <si>
    <t>0984</t>
  </si>
  <si>
    <t>MEJORA ACCESIBILIDAD PLAYA JARDÍN</t>
  </si>
  <si>
    <t>0985</t>
  </si>
  <si>
    <t>BORDE PLAYA ALMÁCIGA</t>
  </si>
  <si>
    <t>0986</t>
  </si>
  <si>
    <t>PLAYA BENIJO</t>
  </si>
  <si>
    <t>0987</t>
  </si>
  <si>
    <t>ACCESO AL MAR SENDERO LITORAL COSTA SILENCIO</t>
  </si>
  <si>
    <t>1010</t>
  </si>
  <si>
    <t>1040</t>
  </si>
  <si>
    <t>1043</t>
  </si>
  <si>
    <t>ACCESO PLAYA DE LIMA</t>
  </si>
  <si>
    <t>1046</t>
  </si>
  <si>
    <t>EL RINCON DE LOS CRISTIANOS</t>
  </si>
  <si>
    <t>1048</t>
  </si>
  <si>
    <t>PY.MTO.Z.COSTERAS S.JUAN RAMBLA,CANDELARIA Y GRANADILLA</t>
  </si>
  <si>
    <t>1051</t>
  </si>
  <si>
    <t>RECUPERACIÓN ESCOLLERAS PALYA LAS ERAS</t>
  </si>
  <si>
    <t>1054</t>
  </si>
  <si>
    <t>CONSERV.Y ACOND.CMNOS.Y MIRADORES ALCALÁ Y VARADERO</t>
  </si>
  <si>
    <t>1057</t>
  </si>
  <si>
    <t>ACOND.ACCESO PLAYA DEL MONIS</t>
  </si>
  <si>
    <t>1059</t>
  </si>
  <si>
    <t>ACOND.FRENTE LITORAL Y COSTERO LA BARRANQUERA</t>
  </si>
  <si>
    <t>1060</t>
  </si>
  <si>
    <t>ACCESO PLAYA EL BOLLULLO</t>
  </si>
  <si>
    <t>1062</t>
  </si>
  <si>
    <t>SENDERO BARRANCO HONDO</t>
  </si>
  <si>
    <t>1070</t>
  </si>
  <si>
    <t>PASEO LITORAL MIRADOR DE LA HONDURA</t>
  </si>
  <si>
    <t>1071</t>
  </si>
  <si>
    <t>ORDENACIÓN FRENTE LITORAL EL PRIS (F.I)</t>
  </si>
  <si>
    <t>1072</t>
  </si>
  <si>
    <t>EVALUACIÓN DESPRENDIMIENTOS LITORAL</t>
  </si>
  <si>
    <t>0436</t>
  </si>
  <si>
    <t>DIRECCIONES FACULTATIVAS TENERIFE Y EL MAR</t>
  </si>
  <si>
    <t>REGENERACIÓN PLAYA MARTIÁNEZ</t>
  </si>
  <si>
    <t>0694</t>
  </si>
  <si>
    <t>ACCESO A LA PLAYA LOS PATOS</t>
  </si>
  <si>
    <t>4327</t>
  </si>
  <si>
    <t>RUTA 040:DEL MAR A LA CUMBRE</t>
  </si>
  <si>
    <t>SEÑALETICA TURÍSTICA DE TENERIFE</t>
  </si>
  <si>
    <t>MEJORA SENDEROS Nº 7, 11 Y 12, DEL TEIDE</t>
  </si>
  <si>
    <t>0988</t>
  </si>
  <si>
    <t>ACONDICIONAMIENTO PARAPENTE GÜÍMAR</t>
  </si>
  <si>
    <t>0989</t>
  </si>
  <si>
    <t>OBRAS BALIZAMIENTO BOYAS MÉDANO, GRANADILLA</t>
  </si>
  <si>
    <t>1073</t>
  </si>
  <si>
    <t>VIABILIDAD TCA. ITINERARIO MIL VENTANAS</t>
  </si>
  <si>
    <t>0422</t>
  </si>
  <si>
    <t>REDACCIONES DE PROYECTOS</t>
  </si>
  <si>
    <t>0427</t>
  </si>
  <si>
    <t>DIRECCIONES FACULTATIVAS</t>
  </si>
  <si>
    <t>0433</t>
  </si>
  <si>
    <t>OBRAS MEJORA DE PRODUCTO</t>
  </si>
  <si>
    <t>0447</t>
  </si>
  <si>
    <t>TFE. NO LIMIT (PRODUCTO DEPORTIVO)</t>
  </si>
  <si>
    <t>0667</t>
  </si>
  <si>
    <t>SEÑALÉTICA TURÍSTICA MUNCIPIOS DE LA ISLA</t>
  </si>
  <si>
    <t>4329</t>
  </si>
  <si>
    <t>0657</t>
  </si>
  <si>
    <t>RECUPERACIÓN ESPACIOS DEGRADADOS</t>
  </si>
  <si>
    <t>TOTAL TURISMO</t>
  </si>
  <si>
    <t>ACCIÓN EXTERIOR</t>
  </si>
  <si>
    <t>4391</t>
  </si>
  <si>
    <t>PY.INVESTIGACIÓN EN ÁFRICA AUTOSUFICIENCIA ENERGÉTICA</t>
  </si>
  <si>
    <t>0276</t>
  </si>
  <si>
    <t>INVESTIGACIÓN CONTROL DE ENFERMEDADES TROPICALES</t>
  </si>
  <si>
    <t>TOTAL ACCIÓN EXTERIOR</t>
  </si>
  <si>
    <t>TOTAL ÁREA DE TURISMO Y ACCIÓN EXTERIOR</t>
  </si>
  <si>
    <t>ÁREA DE JUVENTUD,IGUALDAD Y PATRIMONIO HISTÓRICO</t>
  </si>
  <si>
    <t>JUVENTUD, IGUALDAD Y PATRIMONIO HISTÓRICO</t>
  </si>
  <si>
    <t>1001</t>
  </si>
  <si>
    <t>0662</t>
  </si>
  <si>
    <t>CASA JUVENTUD LA LAGUNA</t>
  </si>
  <si>
    <t>0095</t>
  </si>
  <si>
    <t>CASA JUVENTUD SANTA URSULA</t>
  </si>
  <si>
    <t>0096</t>
  </si>
  <si>
    <t>CASA JUVENTUD ARAFO</t>
  </si>
  <si>
    <t>CASA DE JUVENTUD DE ICOD</t>
  </si>
  <si>
    <t>3374</t>
  </si>
  <si>
    <t>0117</t>
  </si>
  <si>
    <t>ADAPTACIÓN INSTALACIONES ACCESIBLES</t>
  </si>
  <si>
    <t>1003</t>
  </si>
  <si>
    <t>3302</t>
  </si>
  <si>
    <t>0092</t>
  </si>
  <si>
    <t>MOBILIARIO SJIPH</t>
  </si>
  <si>
    <t>3362</t>
  </si>
  <si>
    <t>0089</t>
  </si>
  <si>
    <t>ADQ. INMUEBLE VALOR PATRIMONIAL</t>
  </si>
  <si>
    <t>ADQUISICIÓN CASA JUAN BETHANCOURT</t>
  </si>
  <si>
    <t>0692</t>
  </si>
  <si>
    <t>2011</t>
  </si>
  <si>
    <t>REHABILITACIÓN FINCA BORGES ESTÉVANEZ</t>
  </si>
  <si>
    <t>EVALUAC Y DIAG. PAT. ARQ. Y ETNOGRÁFICO</t>
  </si>
  <si>
    <t>0693</t>
  </si>
  <si>
    <t>OBRAS CENTRO INTERPRETACIÓN BCO AGUA DE DIOS</t>
  </si>
  <si>
    <t>78040</t>
  </si>
  <si>
    <t>0091</t>
  </si>
  <si>
    <t>EJECUCION SUBSIDIARIO</t>
  </si>
  <si>
    <t>0164</t>
  </si>
  <si>
    <t>DIGITALIZACIÓN FONDOS ARCHIVO DIOCESANO</t>
  </si>
  <si>
    <t>3363</t>
  </si>
  <si>
    <t>0139</t>
  </si>
  <si>
    <t>PROG. RESTAURACIÓN BIENES TITUL. PÚBLICA</t>
  </si>
  <si>
    <t>0175</t>
  </si>
  <si>
    <t>SUBV.AYTOS. REDAC PLANES ESPECIALES PROTECCIÓN</t>
  </si>
  <si>
    <t>1016</t>
  </si>
  <si>
    <t>RESTAURACIÓN CASA GRANDE DE LAS ROSAS</t>
  </si>
  <si>
    <t>1018</t>
  </si>
  <si>
    <t>RESTAURACIÓN ANTIGUO CONVENTO FRANCISCANO</t>
  </si>
  <si>
    <t>0851</t>
  </si>
  <si>
    <t>SUBV RECUPERAC Y MEJORA PAT ARQUITECTONICO</t>
  </si>
  <si>
    <t>REH BS MUEBLES DEL PATRIMONIO CULTURAL</t>
  </si>
  <si>
    <t>PROG. RESTAUR. BS.INMUEBLES TITUL. ESCLESIASTICA</t>
  </si>
  <si>
    <t>0143</t>
  </si>
  <si>
    <t>RESTAUR. ORGANOS MUSICALES ANTIGUOS</t>
  </si>
  <si>
    <t>TOTAL</t>
  </si>
  <si>
    <t>RECURSOS HUMANOS</t>
  </si>
  <si>
    <t xml:space="preserve">CARRETERAS </t>
  </si>
  <si>
    <t>PAISAJE</t>
  </si>
  <si>
    <t>REHAB.FIRME EN LA TF-16, TRAMO TEJINA - VALLE DE GUERRA</t>
  </si>
  <si>
    <t>ROTONDA INTERSECCIÓN DE LAS TF-21 Y TF-24 EN EL PORTILLO</t>
  </si>
  <si>
    <t>INSTALACION REDPLUVIALES EN VARIOS PUNTOS DEL MUNICIPIO</t>
  </si>
  <si>
    <t>REDES SANEAM. Y PLUVIALES DIVERSAS VÍAS LOS REALEJOS</t>
  </si>
  <si>
    <t>DOTACION  EQUIPAMIENTO PUBLICO Y COMPLEMENTARIO FASE II</t>
  </si>
  <si>
    <t>MEJ.Y ACONDICIONAMIENTO DE LA C/JOSE GONZALEZ GONZALEZ</t>
  </si>
  <si>
    <t>AVDA.INMACULADA CONCEPCION, TRAMO ROTONDA SAUZALITO</t>
  </si>
  <si>
    <t xml:space="preserve">ELECTRIFICACION Y RED DE ABASTO DE DIFERENTES ZONAS </t>
  </si>
  <si>
    <t>MEJ.Y REPARACION DE DEPOSITO DE AGUA EN CAMINO DEL POLO</t>
  </si>
  <si>
    <t>MEJ. DE RED  ABASTECIMIENTO Y SANEAMIENTO SANTA CATALINA</t>
  </si>
  <si>
    <t xml:space="preserve">MEJ.Y ACOND.INFRAESTR.VIARIA, ALCANTAR.,AGUA POTABLE, </t>
  </si>
  <si>
    <t>MEJ. DE DEPOSITOS  ABASTECIMIENTOS Y RENOVACION DE REDES</t>
  </si>
  <si>
    <t>CONSTRUC.DE DEPOSITOS Y CANALIZACIONES DE DEPOSITOS DE ABASTECIMIENTO EN EL MUNICIPIO</t>
  </si>
  <si>
    <t>ACOND.VARIOS DEPOSITOS DE ABASTECIMIENTO DE AGUAS</t>
  </si>
  <si>
    <t xml:space="preserve">GOBIERNO ABIERTO  </t>
  </si>
  <si>
    <t>PARTIC.CIUDADANA</t>
  </si>
  <si>
    <t>MEDIO AMBIENTE</t>
  </si>
  <si>
    <t>SUMINISTRO E INSTALAC.BARRERAS PROTEC.MÁRGENES DE PISTAS</t>
  </si>
  <si>
    <t xml:space="preserve">TOTAL MEDIO AMBIENTE </t>
  </si>
  <si>
    <t>ADEC.Y MEJ.JARDÍN JUAN ACOSTA C.VISITANTES TELESFORO</t>
  </si>
  <si>
    <t xml:space="preserve">INST.SISTEMA AUTOMÁTICO ASPIRACIÓN FILM P.ENVASES C.AMB. </t>
  </si>
  <si>
    <t>REF.Y ADAPTAC.PLANTA TRATAMIENTO MAT.ORGÁNICA C. AMBI</t>
  </si>
  <si>
    <t>MEJ. Y AMPLIAC.URB. Y SERVICIOS GRALES. C. AMBIENTAL TENERIF</t>
  </si>
  <si>
    <t xml:space="preserve">MEJ.Y AMPLIAC. INFRAESTRUC.PARA TRATAMIENTO DE RESIDUOS </t>
  </si>
  <si>
    <t>ÁREA DE EMPLEO, COMERCIO, INDUSTRIA Y DLLO.ECONÓMICO</t>
  </si>
  <si>
    <t>EMPLEO, COMERCIO, INDUSTRIA Y DLLO.ECOMICO</t>
  </si>
  <si>
    <t>ESTRUCTURAS AGRARIAS</t>
  </si>
  <si>
    <t>AGRICULTURA</t>
  </si>
  <si>
    <t>ADEC. EDIF.AGROALIMENTARIO AYTO SAN JUAN DE LA RAMBLA</t>
  </si>
  <si>
    <t>GANADERÍA</t>
  </si>
  <si>
    <t>DLLO.E IMPLANT.TCAS.INNOVADORAS EVALUAR SALINIZACION TFE</t>
  </si>
  <si>
    <t>PROGRAMAS CAPACITACION PROF. SECTOR ALTA TECNOLOGIA</t>
  </si>
  <si>
    <t>ACCIONES Y PRY.FORMATIVOS INNOVADORES PARA JOVENES</t>
  </si>
  <si>
    <t>REHAB VVDA.HOGAR GOMERO USO CTRO.INCUBACION S.AEROESP</t>
  </si>
  <si>
    <t>PROYECTO SOLARLAB + LUNARLAB IAC INST.ASTROF.CANARIAS</t>
  </si>
  <si>
    <t>TIC Y SDAD.  INFORMACIÓN</t>
  </si>
  <si>
    <t>MEJORAS  CABLEADO ESTRUCTURADO EN SEDES CABILDO (OEA)</t>
  </si>
  <si>
    <t>IMPLANTAC.WAF PARA MEJORA DE SEGURIDAD PORTALES WEB</t>
  </si>
  <si>
    <t>IMPLANTAC. TIC  MODERNIZAC. CASAS CUARTEL GUARDIA CIVIL</t>
  </si>
  <si>
    <t>CTRO.VISITANTES DEL COMPLEJO INSULAR CUEVA DEL VIENTO</t>
  </si>
  <si>
    <t>EVAL. RIESGO MVMTOS LADERAS PR ANAGA,TENO Y C.ACENTEJO</t>
  </si>
  <si>
    <t>INTERVENC.DE ACOND EN PASEO MARÍTIMO EN COSTA DE ROJAS</t>
  </si>
  <si>
    <t>ADEC. MUELLE, PASEO Y MIRADOR EN  RINCÓN DE LOS CRISTIANOS</t>
  </si>
  <si>
    <t>JUVENTUD</t>
  </si>
  <si>
    <t>PATRIMONIO HCO.</t>
  </si>
  <si>
    <t>EQUIP. CTRO.INTERPRETAC ARQUEOLÓGICO MIRADOR CENTINELA</t>
  </si>
  <si>
    <t>MOVILIDAD Y DLLO.PROY. ESTRATÉGICOS</t>
  </si>
  <si>
    <t>TOTAL MOVILIDAD Y DLLO.PROY.ESTRATÉGICOS</t>
  </si>
  <si>
    <t>SOLUCIÓN  PUNTOS NEGROS EN RED SANEAMIENTO Y PLUVIALES</t>
  </si>
  <si>
    <t>TOTAL ÁREA DE GOB ABIERTO,ACC.SOC,ATENC.CIUDADANA</t>
  </si>
  <si>
    <t>TOTAL ESTRUCTURAS AGRARIAS</t>
  </si>
  <si>
    <t>TOTAL AGRICULTURA</t>
  </si>
  <si>
    <t>TOTAL GANADERÍA</t>
  </si>
  <si>
    <t>ÁREA DE TENERIFE 2030: INNOVACIÓN, EDUCACIÓN, CULTURA Y DEPORTES</t>
  </si>
  <si>
    <t>TOTAL ÁREA DE JUVENTUD,IGUALDAD Y PATRIMONIO HCO.</t>
  </si>
  <si>
    <t>ACONDIC.CRUCE TF-657 CN BCO.  ERALES EN ALDEA BLANCA</t>
  </si>
  <si>
    <t>MEJ.ROTONDA  ENTRADA A URBANIZACIÓN GOLF DEL SUR TF-65</t>
  </si>
  <si>
    <t>VIVIENDA</t>
  </si>
  <si>
    <t xml:space="preserve">COOP.MUNICIPAL </t>
  </si>
  <si>
    <t>DLLO.PROY.ESTRATÉG.</t>
  </si>
  <si>
    <t>Excmo. Cabildo Insular de Tenerife</t>
  </si>
  <si>
    <t>Servicio de Presupuestos y Gasto Público</t>
  </si>
  <si>
    <t>Presupuesto 2017</t>
  </si>
  <si>
    <t>ANEXO DE INVERSIONES DEL PRESUPUESTO 2017</t>
  </si>
  <si>
    <t>APLICACIÓN</t>
  </si>
  <si>
    <t>PROYECTO</t>
  </si>
  <si>
    <t>AÑO</t>
  </si>
  <si>
    <t>FINANCIACIÓN</t>
  </si>
  <si>
    <t>ORG</t>
  </si>
  <si>
    <t>PROG</t>
  </si>
  <si>
    <t>ECON</t>
  </si>
  <si>
    <t>AÑO DE INICIO</t>
  </si>
  <si>
    <t>Nº</t>
  </si>
  <si>
    <t>ORGANO GESTOR</t>
  </si>
  <si>
    <t>FINALIZ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</si>
</sst>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"/>
  </numFmts>
  <fonts count="17">
    <font>
      <sz val="10"/>
      <name val="Arial"/>
      <family val="0"/>
    </font>
    <font>
      <b/>
      <sz val="9"/>
      <color indexed="9"/>
      <name val="Tahoma"/>
      <family val="0"/>
    </font>
    <font>
      <sz val="10"/>
      <color indexed="8"/>
      <name val="Arial"/>
      <family val="0"/>
    </font>
    <font>
      <b/>
      <sz val="11.95"/>
      <color indexed="9"/>
      <name val="Tahoma"/>
      <family val="0"/>
    </font>
    <font>
      <b/>
      <sz val="14"/>
      <color indexed="9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b/>
      <u val="single"/>
      <sz val="10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Tahoma"/>
      <family val="0"/>
    </font>
    <font>
      <sz val="10"/>
      <color indexed="12"/>
      <name val="Tahoma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1" xfId="0" applyBorder="1" applyAlignment="1">
      <alignment horizontal="center" vertical="top" wrapText="1" readingOrder="1"/>
    </xf>
    <xf numFmtId="4" fontId="8" fillId="0" borderId="1" xfId="0" applyNumberFormat="1" applyBorder="1" applyAlignment="1">
      <alignment horizontal="right" vertical="top" wrapText="1" readingOrder="1"/>
    </xf>
    <xf numFmtId="4" fontId="6" fillId="0" borderId="1" xfId="0" applyNumberFormat="1" applyFont="1" applyBorder="1" applyAlignment="1">
      <alignment horizontal="right" vertical="top" wrapText="1" readingOrder="1"/>
    </xf>
    <xf numFmtId="0" fontId="8" fillId="0" borderId="1" xfId="0" applyFont="1" applyBorder="1" applyAlignment="1">
      <alignment horizontal="center" vertical="top" wrapText="1" readingOrder="1"/>
    </xf>
    <xf numFmtId="0" fontId="5" fillId="0" borderId="2" xfId="0" applyBorder="1" applyAlignment="1">
      <alignment horizontal="center" vertical="top" wrapText="1" readingOrder="1"/>
    </xf>
    <xf numFmtId="0" fontId="5" fillId="0" borderId="1" xfId="0" applyBorder="1" applyAlignment="1">
      <alignment horizontal="center" vertical="top" wrapText="1" readingOrder="1"/>
    </xf>
    <xf numFmtId="0" fontId="5" fillId="0" borderId="3" xfId="0" applyBorder="1" applyAlignment="1">
      <alignment horizontal="center" vertical="top" wrapText="1" readingOrder="1"/>
    </xf>
    <xf numFmtId="0" fontId="0" fillId="0" borderId="4" xfId="0" applyBorder="1" applyAlignment="1">
      <alignment vertical="top" wrapText="1"/>
    </xf>
    <xf numFmtId="4" fontId="5" fillId="0" borderId="3" xfId="0" applyNumberFormat="1" applyBorder="1" applyAlignment="1">
      <alignment horizontal="center" vertical="top" wrapText="1" readingOrder="1"/>
    </xf>
    <xf numFmtId="0" fontId="6" fillId="0" borderId="2" xfId="0" applyBorder="1" applyAlignment="1">
      <alignment horizontal="center" vertical="top" wrapText="1" readingOrder="1"/>
    </xf>
    <xf numFmtId="0" fontId="6" fillId="0" borderId="1" xfId="0" applyBorder="1" applyAlignment="1">
      <alignment horizontal="center" vertical="top" wrapText="1" readingOrder="1"/>
    </xf>
    <xf numFmtId="0" fontId="6" fillId="0" borderId="3" xfId="0" applyBorder="1" applyAlignment="1">
      <alignment horizontal="center" vertical="top" wrapText="1" readingOrder="1"/>
    </xf>
    <xf numFmtId="0" fontId="3" fillId="2" borderId="3" xfId="0" applyBorder="1" applyAlignment="1">
      <alignment horizontal="center" vertical="top" wrapText="1" readingOrder="1"/>
    </xf>
    <xf numFmtId="4" fontId="6" fillId="0" borderId="3" xfId="0" applyNumberFormat="1" applyBorder="1" applyAlignment="1">
      <alignment horizontal="right" vertical="top" wrapText="1" readingOrder="1"/>
    </xf>
    <xf numFmtId="0" fontId="3" fillId="0" borderId="3" xfId="0" applyBorder="1" applyAlignment="1">
      <alignment horizontal="center" vertical="top" wrapText="1" readingOrder="1"/>
    </xf>
    <xf numFmtId="0" fontId="7" fillId="0" borderId="3" xfId="0" applyBorder="1" applyAlignment="1">
      <alignment horizontal="left" vertical="top" wrapText="1" readingOrder="1"/>
    </xf>
    <xf numFmtId="0" fontId="8" fillId="0" borderId="2" xfId="0" applyBorder="1" applyAlignment="1">
      <alignment horizontal="center" vertical="top" wrapText="1" readingOrder="1"/>
    </xf>
    <xf numFmtId="0" fontId="8" fillId="0" borderId="3" xfId="0" applyBorder="1" applyAlignment="1">
      <alignment horizontal="center" vertical="top" wrapText="1" readingOrder="1"/>
    </xf>
    <xf numFmtId="0" fontId="8" fillId="0" borderId="3" xfId="0" applyBorder="1" applyAlignment="1">
      <alignment vertical="top" wrapText="1" readingOrder="1"/>
    </xf>
    <xf numFmtId="4" fontId="8" fillId="0" borderId="3" xfId="0" applyNumberFormat="1" applyBorder="1" applyAlignment="1">
      <alignment horizontal="right" vertical="top" wrapText="1" readingOrder="1"/>
    </xf>
    <xf numFmtId="0" fontId="6" fillId="0" borderId="3" xfId="0" applyBorder="1" applyAlignment="1">
      <alignment horizontal="left" vertical="top" wrapText="1" readingOrder="1"/>
    </xf>
    <xf numFmtId="0" fontId="8" fillId="0" borderId="3" xfId="0" applyFont="1" applyBorder="1" applyAlignment="1">
      <alignment vertical="top" wrapText="1" readingOrder="1"/>
    </xf>
    <xf numFmtId="0" fontId="7" fillId="0" borderId="3" xfId="0" applyFont="1" applyBorder="1" applyAlignment="1">
      <alignment horizontal="left" vertical="top" wrapText="1" readingOrder="1"/>
    </xf>
    <xf numFmtId="0" fontId="6" fillId="0" borderId="3" xfId="0" applyFont="1" applyBorder="1" applyAlignment="1">
      <alignment horizontal="left" vertical="top" wrapText="1" readingOrder="1"/>
    </xf>
    <xf numFmtId="0" fontId="3" fillId="2" borderId="3" xfId="0" applyFont="1" applyBorder="1" applyAlignment="1">
      <alignment horizontal="center" vertical="top" wrapText="1" readingOrder="1"/>
    </xf>
    <xf numFmtId="4" fontId="6" fillId="0" borderId="5" xfId="0" applyNumberFormat="1" applyFont="1" applyBorder="1" applyAlignment="1">
      <alignment horizontal="center" vertical="top" wrapText="1" readingOrder="1"/>
    </xf>
    <xf numFmtId="4" fontId="6" fillId="0" borderId="3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vertical="top" wrapText="1" readingOrder="1"/>
    </xf>
    <xf numFmtId="0" fontId="8" fillId="0" borderId="6" xfId="0" applyBorder="1" applyAlignment="1">
      <alignment horizontal="center" vertical="top" wrapText="1" readingOrder="1"/>
    </xf>
    <xf numFmtId="0" fontId="8" fillId="0" borderId="7" xfId="0" applyBorder="1" applyAlignment="1">
      <alignment horizontal="center" vertical="top" wrapText="1" readingOrder="1"/>
    </xf>
    <xf numFmtId="0" fontId="8" fillId="0" borderId="8" xfId="0" applyBorder="1" applyAlignment="1">
      <alignment horizontal="center" vertical="top" wrapText="1" readingOrder="1"/>
    </xf>
    <xf numFmtId="0" fontId="11" fillId="2" borderId="3" xfId="0" applyFont="1" applyBorder="1" applyAlignment="1">
      <alignment horizontal="left" vertical="top" wrapText="1" readingOrder="1"/>
    </xf>
    <xf numFmtId="4" fontId="11" fillId="2" borderId="3" xfId="0" applyNumberFormat="1" applyFont="1" applyBorder="1" applyAlignment="1">
      <alignment horizontal="right" vertical="top" wrapText="1" readingOrder="1"/>
    </xf>
    <xf numFmtId="0" fontId="12" fillId="0" borderId="3" xfId="0" applyFont="1" applyBorder="1" applyAlignment="1">
      <alignment vertical="top" wrapText="1" readingOrder="1"/>
    </xf>
    <xf numFmtId="4" fontId="12" fillId="0" borderId="3" xfId="0" applyNumberFormat="1" applyFont="1" applyBorder="1" applyAlignment="1">
      <alignment horizontal="right" vertical="top" wrapText="1" readingOrder="1"/>
    </xf>
    <xf numFmtId="0" fontId="6" fillId="0" borderId="3" xfId="0" applyFont="1" applyBorder="1" applyAlignment="1">
      <alignment vertical="top" wrapText="1" readingOrder="1"/>
    </xf>
    <xf numFmtId="0" fontId="11" fillId="2" borderId="8" xfId="0" applyFont="1" applyBorder="1" applyAlignment="1">
      <alignment horizontal="left" vertical="top" wrapText="1" readingOrder="1"/>
    </xf>
    <xf numFmtId="4" fontId="11" fillId="2" borderId="8" xfId="0" applyNumberFormat="1" applyFont="1" applyBorder="1" applyAlignment="1">
      <alignment horizontal="right" vertical="top" wrapText="1" readingOrder="1"/>
    </xf>
    <xf numFmtId="0" fontId="6" fillId="0" borderId="9" xfId="0" applyFont="1" applyBorder="1" applyAlignment="1">
      <alignment horizontal="center" vertical="top" wrapText="1" readingOrder="1"/>
    </xf>
    <xf numFmtId="4" fontId="6" fillId="0" borderId="9" xfId="0" applyNumberFormat="1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top" wrapText="1" readingOrder="1"/>
    </xf>
    <xf numFmtId="4" fontId="6" fillId="0" borderId="10" xfId="0" applyNumberFormat="1" applyFont="1" applyBorder="1" applyAlignment="1">
      <alignment horizontal="center" vertical="top" wrapText="1" readingOrder="1"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 vertical="center" wrapText="1" readingOrder="1"/>
    </xf>
    <xf numFmtId="4" fontId="15" fillId="0" borderId="13" xfId="0" applyNumberFormat="1" applyFont="1" applyBorder="1" applyAlignment="1">
      <alignment/>
    </xf>
    <xf numFmtId="4" fontId="11" fillId="2" borderId="1" xfId="0" applyNumberFormat="1" applyFont="1" applyBorder="1" applyAlignment="1">
      <alignment horizontal="right" vertical="top" wrapText="1" readingOrder="1"/>
    </xf>
    <xf numFmtId="4" fontId="16" fillId="3" borderId="13" xfId="0" applyNumberFormat="1" applyFont="1" applyFill="1" applyBorder="1" applyAlignment="1">
      <alignment/>
    </xf>
    <xf numFmtId="4" fontId="6" fillId="0" borderId="1" xfId="0" applyNumberFormat="1" applyBorder="1" applyAlignment="1">
      <alignment horizontal="right" vertical="top" wrapText="1" readingOrder="1"/>
    </xf>
    <xf numFmtId="0" fontId="8" fillId="0" borderId="2" xfId="0" applyFill="1" applyBorder="1" applyAlignment="1">
      <alignment horizontal="center" vertical="top" wrapText="1" readingOrder="1"/>
    </xf>
    <xf numFmtId="0" fontId="8" fillId="0" borderId="1" xfId="0" applyFill="1" applyBorder="1" applyAlignment="1">
      <alignment horizontal="center" vertical="top" wrapText="1" readingOrder="1"/>
    </xf>
    <xf numFmtId="0" fontId="8" fillId="0" borderId="3" xfId="0" applyFill="1" applyBorder="1" applyAlignment="1">
      <alignment horizontal="center" vertical="top" wrapText="1" readingOrder="1"/>
    </xf>
    <xf numFmtId="0" fontId="8" fillId="0" borderId="3" xfId="0" applyFill="1" applyBorder="1" applyAlignment="1">
      <alignment vertical="top" wrapText="1" readingOrder="1"/>
    </xf>
    <xf numFmtId="4" fontId="8" fillId="0" borderId="3" xfId="0" applyNumberFormat="1" applyFill="1" applyBorder="1" applyAlignment="1">
      <alignment horizontal="right" vertical="top" wrapText="1" readingOrder="1"/>
    </xf>
    <xf numFmtId="4" fontId="1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vertical="top" wrapText="1" readingOrder="1"/>
    </xf>
    <xf numFmtId="4" fontId="14" fillId="0" borderId="3" xfId="0" applyNumberFormat="1" applyFont="1" applyFill="1" applyBorder="1" applyAlignment="1">
      <alignment horizontal="right" vertical="top" wrapText="1" readingOrder="1"/>
    </xf>
    <xf numFmtId="0" fontId="0" fillId="0" borderId="0" xfId="0" applyFont="1" applyFill="1" applyAlignment="1">
      <alignment/>
    </xf>
    <xf numFmtId="0" fontId="14" fillId="0" borderId="2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3" xfId="0" applyFont="1" applyBorder="1" applyAlignment="1">
      <alignment horizontal="center" vertical="top" wrapText="1" readingOrder="1"/>
    </xf>
    <xf numFmtId="0" fontId="14" fillId="0" borderId="3" xfId="0" applyFont="1" applyBorder="1" applyAlignment="1">
      <alignment vertical="top" wrapText="1" readingOrder="1"/>
    </xf>
    <xf numFmtId="4" fontId="14" fillId="0" borderId="3" xfId="0" applyNumberFormat="1" applyFont="1" applyBorder="1" applyAlignment="1">
      <alignment horizontal="right" vertical="top" wrapText="1" readingOrder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8" fillId="0" borderId="1" xfId="0" applyNumberFormat="1" applyFill="1" applyBorder="1" applyAlignment="1">
      <alignment horizontal="right" vertical="top" wrapText="1" readingOrder="1"/>
    </xf>
    <xf numFmtId="49" fontId="14" fillId="0" borderId="2" xfId="0" applyNumberFormat="1" applyFont="1" applyFill="1" applyBorder="1" applyAlignment="1">
      <alignment horizontal="center" vertical="top" wrapText="1" readingOrder="1"/>
    </xf>
    <xf numFmtId="49" fontId="14" fillId="0" borderId="1" xfId="0" applyNumberFormat="1" applyFont="1" applyFill="1" applyBorder="1" applyAlignment="1">
      <alignment horizontal="center" vertical="top" wrapText="1" readingOrder="1"/>
    </xf>
    <xf numFmtId="49" fontId="14" fillId="0" borderId="3" xfId="0" applyNumberFormat="1" applyFont="1" applyFill="1" applyBorder="1" applyAlignment="1">
      <alignment horizontal="center" vertical="top" wrapText="1" readingOrder="1"/>
    </xf>
    <xf numFmtId="4" fontId="14" fillId="0" borderId="1" xfId="0" applyNumberFormat="1" applyFont="1" applyFill="1" applyBorder="1" applyAlignment="1">
      <alignment horizontal="right" vertical="top" wrapText="1" readingOrder="1"/>
    </xf>
    <xf numFmtId="4" fontId="0" fillId="0" borderId="0" xfId="0" applyNumberFormat="1" applyFont="1" applyFill="1" applyAlignment="1">
      <alignment/>
    </xf>
    <xf numFmtId="0" fontId="14" fillId="0" borderId="3" xfId="0" applyFont="1" applyFill="1" applyBorder="1" applyAlignment="1">
      <alignment horizontal="left" vertical="top" wrapText="1" readingOrder="1"/>
    </xf>
    <xf numFmtId="49" fontId="14" fillId="0" borderId="2" xfId="0" applyNumberFormat="1" applyFont="1" applyBorder="1" applyAlignment="1">
      <alignment horizontal="center" vertical="top" wrapText="1" readingOrder="1"/>
    </xf>
    <xf numFmtId="49" fontId="14" fillId="0" borderId="1" xfId="0" applyNumberFormat="1" applyFont="1" applyBorder="1" applyAlignment="1">
      <alignment horizontal="center" vertical="top" wrapText="1" readingOrder="1"/>
    </xf>
    <xf numFmtId="49" fontId="14" fillId="0" borderId="3" xfId="0" applyNumberFormat="1" applyFont="1" applyBorder="1" applyAlignment="1">
      <alignment horizontal="center" vertical="top" wrapText="1" readingOrder="1"/>
    </xf>
    <xf numFmtId="4" fontId="14" fillId="0" borderId="1" xfId="0" applyNumberFormat="1" applyFont="1" applyBorder="1" applyAlignment="1">
      <alignment horizontal="right" vertical="top" wrapText="1" readingOrder="1"/>
    </xf>
    <xf numFmtId="4" fontId="11" fillId="2" borderId="15" xfId="0" applyNumberFormat="1" applyFont="1" applyBorder="1" applyAlignment="1">
      <alignment horizontal="right" vertical="top" wrapText="1" readingOrder="1"/>
    </xf>
    <xf numFmtId="4" fontId="6" fillId="0" borderId="15" xfId="0" applyNumberFormat="1" applyBorder="1" applyAlignment="1">
      <alignment horizontal="right" vertical="top" wrapText="1" readingOrder="1"/>
    </xf>
    <xf numFmtId="4" fontId="6" fillId="0" borderId="15" xfId="0" applyNumberFormat="1" applyFont="1" applyBorder="1" applyAlignment="1">
      <alignment horizontal="right" vertical="top" wrapText="1" readingOrder="1"/>
    </xf>
    <xf numFmtId="4" fontId="11" fillId="2" borderId="16" xfId="0" applyNumberFormat="1" applyFont="1" applyBorder="1" applyAlignment="1">
      <alignment horizontal="right" vertical="top" wrapText="1" readingOrder="1"/>
    </xf>
    <xf numFmtId="0" fontId="7" fillId="0" borderId="3" xfId="0" applyBorder="1" applyAlignment="1">
      <alignment horizontal="center" vertical="top" wrapText="1" readingOrder="1"/>
    </xf>
    <xf numFmtId="0" fontId="14" fillId="0" borderId="3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4" xfId="0" applyFont="1" applyFill="1" applyBorder="1" applyAlignment="1">
      <alignment horizontal="center" vertical="top" wrapText="1" readingOrder="1"/>
    </xf>
    <xf numFmtId="4" fontId="6" fillId="0" borderId="17" xfId="0" applyNumberFormat="1" applyFont="1" applyBorder="1" applyAlignment="1">
      <alignment horizontal="center" vertical="top" wrapText="1" readingOrder="1"/>
    </xf>
    <xf numFmtId="4" fontId="6" fillId="0" borderId="18" xfId="0" applyNumberFormat="1" applyFont="1" applyBorder="1" applyAlignment="1">
      <alignment horizontal="center" vertical="top" wrapText="1" readingOrder="1"/>
    </xf>
    <xf numFmtId="4" fontId="6" fillId="0" borderId="19" xfId="0" applyNumberFormat="1" applyFont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0" fillId="0" borderId="4" xfId="0" applyFont="1" applyFill="1" applyBorder="1" applyAlignment="1">
      <alignment vertical="top" wrapText="1"/>
    </xf>
    <xf numFmtId="0" fontId="6" fillId="0" borderId="8" xfId="0" applyBorder="1" applyAlignment="1">
      <alignment horizontal="center" vertical="top" wrapText="1" readingOrder="1"/>
    </xf>
    <xf numFmtId="0" fontId="0" fillId="0" borderId="20" xfId="0" applyBorder="1" applyAlignment="1">
      <alignment vertical="top" wrapText="1"/>
    </xf>
    <xf numFmtId="0" fontId="8" fillId="0" borderId="8" xfId="0" applyBorder="1" applyAlignment="1">
      <alignment horizontal="center" vertical="top" wrapText="1" readingOrder="1"/>
    </xf>
    <xf numFmtId="0" fontId="8" fillId="0" borderId="3" xfId="0" applyBorder="1" applyAlignment="1">
      <alignment horizontal="center" vertical="top" wrapText="1" readingOrder="1"/>
    </xf>
    <xf numFmtId="0" fontId="0" fillId="0" borderId="4" xfId="0" applyBorder="1" applyAlignment="1">
      <alignment vertical="top" wrapText="1"/>
    </xf>
    <xf numFmtId="0" fontId="6" fillId="0" borderId="3" xfId="0" applyBorder="1" applyAlignment="1">
      <alignment horizontal="center" vertical="top" wrapText="1" readingOrder="1"/>
    </xf>
    <xf numFmtId="0" fontId="14" fillId="0" borderId="4" xfId="0" applyFont="1" applyBorder="1" applyAlignment="1">
      <alignment horizontal="center" vertical="top" wrapText="1" readingOrder="1"/>
    </xf>
    <xf numFmtId="0" fontId="8" fillId="0" borderId="3" xfId="0" applyFont="1" applyBorder="1" applyAlignment="1">
      <alignment horizontal="center" vertical="top" wrapText="1" readingOrder="1"/>
    </xf>
    <xf numFmtId="0" fontId="8" fillId="0" borderId="3" xfId="0" applyFill="1" applyBorder="1" applyAlignment="1">
      <alignment horizontal="center" vertical="top" wrapText="1" readingOrder="1"/>
    </xf>
    <xf numFmtId="0" fontId="0" fillId="0" borderId="4" xfId="0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 readingOrder="1"/>
    </xf>
    <xf numFmtId="49" fontId="14" fillId="0" borderId="1" xfId="0" applyNumberFormat="1" applyFont="1" applyBorder="1" applyAlignment="1">
      <alignment horizontal="center" vertical="top" wrapText="1" readingOrder="1"/>
    </xf>
    <xf numFmtId="49" fontId="14" fillId="0" borderId="4" xfId="0" applyNumberFormat="1" applyFont="1" applyBorder="1" applyAlignment="1">
      <alignment horizontal="center" vertical="top" wrapText="1" readingOrder="1"/>
    </xf>
    <xf numFmtId="0" fontId="5" fillId="0" borderId="3" xfId="0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0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 readingOrder="1"/>
    </xf>
    <xf numFmtId="0" fontId="0" fillId="0" borderId="21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top" wrapText="1" readingOrder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0" fillId="0" borderId="27" xfId="0" applyFont="1" applyBorder="1" applyAlignment="1">
      <alignment vertical="top" wrapText="1"/>
    </xf>
    <xf numFmtId="0" fontId="3" fillId="0" borderId="0" xfId="0" applyAlignment="1">
      <alignment horizontal="right" vertical="top" wrapText="1" readingOrder="1"/>
    </xf>
    <xf numFmtId="0" fontId="0" fillId="0" borderId="0" xfId="0" applyAlignment="1">
      <alignment/>
    </xf>
    <xf numFmtId="0" fontId="2" fillId="0" borderId="0" xfId="0" applyAlignment="1">
      <alignment vertical="top" wrapText="1" readingOrder="1"/>
    </xf>
    <xf numFmtId="0" fontId="4" fillId="0" borderId="0" xfId="0" applyAlignment="1">
      <alignment horizontal="center" vertical="top" wrapText="1" readingOrder="1"/>
    </xf>
    <xf numFmtId="0" fontId="1" fillId="0" borderId="0" xfId="0" applyAlignment="1">
      <alignment vertical="top" wrapText="1" readingOrder="1"/>
    </xf>
    <xf numFmtId="0" fontId="1" fillId="0" borderId="0" xfId="0" applyAlignment="1">
      <alignment horizontal="right" vertical="top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showGridLines="0" tabSelected="1" workbookViewId="0" topLeftCell="A1">
      <pane ySplit="7" topLeftCell="BM116" activePane="bottomLeft" state="frozen"/>
      <selection pane="topLeft" activeCell="A1" sqref="A1"/>
      <selection pane="bottomLeft" activeCell="E132" sqref="E132"/>
    </sheetView>
  </sheetViews>
  <sheetFormatPr defaultColWidth="11.421875" defaultRowHeight="12.75"/>
  <cols>
    <col min="1" max="1" width="5.7109375" style="0" customWidth="1"/>
    <col min="2" max="2" width="7.421875" style="0" customWidth="1"/>
    <col min="3" max="3" width="7.00390625" style="0" customWidth="1"/>
    <col min="4" max="4" width="8.421875" style="0" customWidth="1"/>
    <col min="5" max="5" width="6.00390625" style="0" customWidth="1"/>
    <col min="6" max="6" width="19.140625" style="0" customWidth="1"/>
    <col min="7" max="7" width="1.7109375" style="0" customWidth="1"/>
    <col min="8" max="8" width="9.140625" style="0" customWidth="1"/>
    <col min="9" max="9" width="0.42578125" style="0" customWidth="1"/>
    <col min="10" max="10" width="59.57421875" style="0" customWidth="1"/>
    <col min="11" max="11" width="17.7109375" style="1" bestFit="1" customWidth="1"/>
    <col min="12" max="12" width="16.28125" style="1" bestFit="1" customWidth="1"/>
    <col min="13" max="13" width="15.8515625" style="1" customWidth="1"/>
    <col min="14" max="14" width="13.7109375" style="48" bestFit="1" customWidth="1"/>
    <col min="15" max="15" width="13.421875" style="0" customWidth="1"/>
    <col min="16" max="16" width="11.7109375" style="0" bestFit="1" customWidth="1"/>
    <col min="17" max="17" width="10.140625" style="0" bestFit="1" customWidth="1"/>
    <col min="18" max="16384" width="8.8515625" style="0" customWidth="1"/>
  </cols>
  <sheetData>
    <row r="1" spans="1:13" ht="11.25" customHeight="1">
      <c r="A1" s="130" t="s">
        <v>1531</v>
      </c>
      <c r="B1" s="127"/>
      <c r="C1" s="127"/>
      <c r="D1" s="127"/>
      <c r="E1" s="127"/>
      <c r="F1" s="127"/>
      <c r="G1" s="128"/>
      <c r="H1" s="127"/>
      <c r="I1" s="128"/>
      <c r="J1" s="127"/>
      <c r="K1" s="127"/>
      <c r="L1" s="127"/>
      <c r="M1" s="127"/>
    </row>
    <row r="2" spans="1:13" ht="14.25" customHeight="1">
      <c r="A2" s="130" t="s">
        <v>1532</v>
      </c>
      <c r="B2" s="127"/>
      <c r="C2" s="127"/>
      <c r="D2" s="127"/>
      <c r="E2" s="127"/>
      <c r="F2" s="127"/>
      <c r="G2" s="128"/>
      <c r="H2" s="127"/>
      <c r="I2" s="131" t="s">
        <v>1533</v>
      </c>
      <c r="J2" s="127"/>
      <c r="K2" s="127"/>
      <c r="L2" s="127"/>
      <c r="M2" s="127"/>
    </row>
    <row r="3" spans="1:13" ht="17.25" customHeight="1">
      <c r="A3" s="126"/>
      <c r="B3" s="127"/>
      <c r="C3" s="127"/>
      <c r="D3" s="127"/>
      <c r="E3" s="127"/>
      <c r="F3" s="127"/>
      <c r="G3" s="128"/>
      <c r="H3" s="127"/>
      <c r="I3" s="128"/>
      <c r="J3" s="127"/>
      <c r="K3" s="127"/>
      <c r="L3" s="127"/>
      <c r="M3" s="127"/>
    </row>
    <row r="4" spans="1:13" ht="24" customHeight="1">
      <c r="A4" s="129" t="s">
        <v>1534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6" customHeight="1" thickBot="1"/>
    <row r="6" spans="1:14" s="43" customFormat="1" ht="12.75">
      <c r="A6" s="120" t="s">
        <v>1535</v>
      </c>
      <c r="B6" s="121"/>
      <c r="C6" s="122"/>
      <c r="D6" s="123" t="s">
        <v>1536</v>
      </c>
      <c r="E6" s="122"/>
      <c r="F6" s="124"/>
      <c r="G6" s="125"/>
      <c r="H6" s="124" t="s">
        <v>1537</v>
      </c>
      <c r="I6" s="125"/>
      <c r="J6" s="40"/>
      <c r="K6" s="41"/>
      <c r="L6" s="97" t="s">
        <v>1538</v>
      </c>
      <c r="M6" s="98"/>
      <c r="N6" s="99"/>
    </row>
    <row r="7" spans="1:14" s="43" customFormat="1" ht="25.5" customHeight="1">
      <c r="A7" s="44" t="s">
        <v>1539</v>
      </c>
      <c r="B7" s="45" t="s">
        <v>1540</v>
      </c>
      <c r="C7" s="45" t="s">
        <v>1541</v>
      </c>
      <c r="D7" s="45" t="s">
        <v>1542</v>
      </c>
      <c r="E7" s="45" t="s">
        <v>1543</v>
      </c>
      <c r="F7" s="116" t="s">
        <v>1544</v>
      </c>
      <c r="G7" s="117"/>
      <c r="H7" s="118" t="s">
        <v>1545</v>
      </c>
      <c r="I7" s="119"/>
      <c r="J7" s="42" t="s">
        <v>0</v>
      </c>
      <c r="K7" s="46" t="s">
        <v>1</v>
      </c>
      <c r="L7" s="27" t="s">
        <v>2</v>
      </c>
      <c r="M7" s="27" t="s">
        <v>3</v>
      </c>
      <c r="N7" s="51" t="s">
        <v>1010</v>
      </c>
    </row>
    <row r="8" spans="1:14" ht="13.5">
      <c r="A8" s="6"/>
      <c r="B8" s="7"/>
      <c r="C8" s="7"/>
      <c r="D8" s="8"/>
      <c r="E8" s="8"/>
      <c r="F8" s="115"/>
      <c r="G8" s="106"/>
      <c r="H8" s="115"/>
      <c r="I8" s="106"/>
      <c r="J8" s="8"/>
      <c r="K8" s="10"/>
      <c r="L8" s="10"/>
      <c r="M8" s="10"/>
      <c r="N8" s="49"/>
    </row>
    <row r="9" spans="1:14" ht="15">
      <c r="A9" s="11"/>
      <c r="B9" s="12"/>
      <c r="C9" s="12"/>
      <c r="D9" s="13"/>
      <c r="E9" s="13"/>
      <c r="F9" s="107"/>
      <c r="G9" s="106"/>
      <c r="H9" s="107"/>
      <c r="I9" s="106"/>
      <c r="J9" s="14" t="s">
        <v>4</v>
      </c>
      <c r="K9" s="15"/>
      <c r="L9" s="15"/>
      <c r="M9" s="15"/>
      <c r="N9" s="50"/>
    </row>
    <row r="10" spans="1:14" ht="15">
      <c r="A10" s="11"/>
      <c r="B10" s="12"/>
      <c r="C10" s="12"/>
      <c r="D10" s="13"/>
      <c r="E10" s="13"/>
      <c r="F10" s="107"/>
      <c r="G10" s="106"/>
      <c r="H10" s="107"/>
      <c r="I10" s="106"/>
      <c r="J10" s="16"/>
      <c r="K10" s="15"/>
      <c r="L10" s="15"/>
      <c r="M10" s="15"/>
      <c r="N10" s="50"/>
    </row>
    <row r="11" spans="1:14" ht="12.75">
      <c r="A11" s="11"/>
      <c r="B11" s="12"/>
      <c r="C11" s="12"/>
      <c r="D11" s="13"/>
      <c r="E11" s="13"/>
      <c r="F11" s="91"/>
      <c r="G11" s="106"/>
      <c r="H11" s="107"/>
      <c r="I11" s="106"/>
      <c r="J11" s="17" t="s">
        <v>5</v>
      </c>
      <c r="K11" s="15"/>
      <c r="L11" s="15"/>
      <c r="M11" s="15"/>
      <c r="N11" s="50"/>
    </row>
    <row r="12" spans="1:14" ht="12.75">
      <c r="A12" s="11"/>
      <c r="B12" s="12"/>
      <c r="C12" s="12"/>
      <c r="D12" s="13"/>
      <c r="E12" s="13"/>
      <c r="F12" s="91"/>
      <c r="G12" s="106"/>
      <c r="H12" s="107"/>
      <c r="I12" s="106"/>
      <c r="J12" s="17"/>
      <c r="K12" s="15"/>
      <c r="L12" s="15"/>
      <c r="M12" s="15"/>
      <c r="N12" s="50"/>
    </row>
    <row r="13" spans="1:14" ht="12.75">
      <c r="A13" s="18" t="s">
        <v>6</v>
      </c>
      <c r="B13" s="2" t="s">
        <v>7</v>
      </c>
      <c r="C13" s="2" t="s">
        <v>8</v>
      </c>
      <c r="D13" s="19" t="s">
        <v>9</v>
      </c>
      <c r="E13" s="19" t="s">
        <v>10</v>
      </c>
      <c r="F13" s="105" t="s">
        <v>5</v>
      </c>
      <c r="G13" s="106"/>
      <c r="H13" s="105" t="s">
        <v>9</v>
      </c>
      <c r="I13" s="106"/>
      <c r="J13" s="20" t="s">
        <v>11</v>
      </c>
      <c r="K13" s="21">
        <v>50000</v>
      </c>
      <c r="L13" s="21">
        <v>50000</v>
      </c>
      <c r="M13" s="21">
        <v>0</v>
      </c>
      <c r="N13" s="50">
        <v>0</v>
      </c>
    </row>
    <row r="14" spans="1:14" ht="12.75">
      <c r="A14" s="18" t="s">
        <v>6</v>
      </c>
      <c r="B14" s="2" t="s">
        <v>7</v>
      </c>
      <c r="C14" s="2" t="s">
        <v>12</v>
      </c>
      <c r="D14" s="19" t="s">
        <v>9</v>
      </c>
      <c r="E14" s="19" t="s">
        <v>13</v>
      </c>
      <c r="F14" s="105" t="s">
        <v>5</v>
      </c>
      <c r="G14" s="106"/>
      <c r="H14" s="105" t="s">
        <v>9</v>
      </c>
      <c r="I14" s="106"/>
      <c r="J14" s="20" t="s">
        <v>14</v>
      </c>
      <c r="K14" s="21">
        <v>7000</v>
      </c>
      <c r="L14" s="21">
        <v>7000</v>
      </c>
      <c r="M14" s="21">
        <v>0</v>
      </c>
      <c r="N14" s="50">
        <v>0</v>
      </c>
    </row>
    <row r="15" spans="1:14" ht="12.75">
      <c r="A15" s="18"/>
      <c r="B15" s="2"/>
      <c r="C15" s="2"/>
      <c r="D15" s="19"/>
      <c r="E15" s="19"/>
      <c r="F15" s="107"/>
      <c r="G15" s="106"/>
      <c r="H15" s="105"/>
      <c r="I15" s="106"/>
      <c r="J15" s="22" t="s">
        <v>15</v>
      </c>
      <c r="K15" s="15">
        <f>SUM(K13:K14)</f>
        <v>57000</v>
      </c>
      <c r="L15" s="15">
        <v>57000</v>
      </c>
      <c r="M15" s="15">
        <f>SUM(M13:M14)</f>
        <v>0</v>
      </c>
      <c r="N15" s="52">
        <f>SUM(N13:N14)</f>
        <v>0</v>
      </c>
    </row>
    <row r="16" spans="1:14" ht="12.75">
      <c r="A16" s="18"/>
      <c r="B16" s="2"/>
      <c r="C16" s="2"/>
      <c r="D16" s="19"/>
      <c r="E16" s="19"/>
      <c r="F16" s="105"/>
      <c r="G16" s="106"/>
      <c r="H16" s="105"/>
      <c r="I16" s="106"/>
      <c r="J16" s="20"/>
      <c r="K16" s="21"/>
      <c r="L16" s="21"/>
      <c r="M16" s="21"/>
      <c r="N16" s="50"/>
    </row>
    <row r="17" spans="1:14" ht="12.75">
      <c r="A17" s="11"/>
      <c r="B17" s="12"/>
      <c r="C17" s="12"/>
      <c r="D17" s="13"/>
      <c r="E17" s="13"/>
      <c r="F17" s="91"/>
      <c r="G17" s="106"/>
      <c r="H17" s="107"/>
      <c r="I17" s="106"/>
      <c r="J17" s="17" t="s">
        <v>16</v>
      </c>
      <c r="K17" s="15"/>
      <c r="L17" s="15"/>
      <c r="M17" s="15"/>
      <c r="N17" s="50"/>
    </row>
    <row r="18" spans="1:14" ht="12.75">
      <c r="A18" s="11"/>
      <c r="B18" s="12"/>
      <c r="C18" s="12"/>
      <c r="D18" s="13"/>
      <c r="E18" s="13"/>
      <c r="F18" s="91"/>
      <c r="G18" s="106"/>
      <c r="H18" s="107"/>
      <c r="I18" s="106"/>
      <c r="J18" s="17"/>
      <c r="K18" s="15"/>
      <c r="L18" s="15"/>
      <c r="M18" s="15"/>
      <c r="N18" s="50"/>
    </row>
    <row r="19" spans="1:14" ht="12.75">
      <c r="A19" s="18" t="s">
        <v>17</v>
      </c>
      <c r="B19" s="2" t="s">
        <v>18</v>
      </c>
      <c r="C19" s="2" t="s">
        <v>19</v>
      </c>
      <c r="D19" s="19" t="s">
        <v>9</v>
      </c>
      <c r="E19" s="19" t="s">
        <v>20</v>
      </c>
      <c r="F19" s="105" t="s">
        <v>16</v>
      </c>
      <c r="G19" s="106"/>
      <c r="H19" s="105" t="s">
        <v>9</v>
      </c>
      <c r="I19" s="106"/>
      <c r="J19" s="20" t="s">
        <v>21</v>
      </c>
      <c r="K19" s="21">
        <v>345000</v>
      </c>
      <c r="L19" s="21">
        <v>345000</v>
      </c>
      <c r="M19" s="21">
        <v>0</v>
      </c>
      <c r="N19" s="50">
        <v>0</v>
      </c>
    </row>
    <row r="20" spans="1:14" ht="12.75">
      <c r="A20" s="18" t="s">
        <v>22</v>
      </c>
      <c r="B20" s="2" t="s">
        <v>23</v>
      </c>
      <c r="C20" s="2" t="s">
        <v>24</v>
      </c>
      <c r="D20" s="19" t="s">
        <v>25</v>
      </c>
      <c r="E20" s="19" t="s">
        <v>26</v>
      </c>
      <c r="F20" s="105" t="s">
        <v>16</v>
      </c>
      <c r="G20" s="106"/>
      <c r="H20" s="105" t="s">
        <v>9</v>
      </c>
      <c r="I20" s="106"/>
      <c r="J20" s="20" t="s">
        <v>27</v>
      </c>
      <c r="K20" s="21">
        <v>900000</v>
      </c>
      <c r="L20" s="21">
        <v>900000</v>
      </c>
      <c r="M20" s="21">
        <v>0</v>
      </c>
      <c r="N20" s="50">
        <v>0</v>
      </c>
    </row>
    <row r="21" spans="1:14" ht="12.75">
      <c r="A21" s="18" t="s">
        <v>22</v>
      </c>
      <c r="B21" s="2" t="s">
        <v>28</v>
      </c>
      <c r="C21" s="2" t="s">
        <v>29</v>
      </c>
      <c r="D21" s="19" t="s">
        <v>9</v>
      </c>
      <c r="E21" s="19" t="s">
        <v>30</v>
      </c>
      <c r="F21" s="105" t="s">
        <v>16</v>
      </c>
      <c r="G21" s="106"/>
      <c r="H21" s="105" t="s">
        <v>9</v>
      </c>
      <c r="I21" s="106"/>
      <c r="J21" s="20" t="s">
        <v>31</v>
      </c>
      <c r="K21" s="21">
        <v>150000</v>
      </c>
      <c r="L21" s="21">
        <v>150000</v>
      </c>
      <c r="M21" s="21">
        <v>0</v>
      </c>
      <c r="N21" s="50">
        <v>0</v>
      </c>
    </row>
    <row r="22" spans="1:14" ht="12.75">
      <c r="A22" s="18" t="s">
        <v>22</v>
      </c>
      <c r="B22" s="2" t="s">
        <v>28</v>
      </c>
      <c r="C22" s="2" t="s">
        <v>32</v>
      </c>
      <c r="D22" s="19" t="s">
        <v>9</v>
      </c>
      <c r="E22" s="19" t="s">
        <v>33</v>
      </c>
      <c r="F22" s="105" t="s">
        <v>16</v>
      </c>
      <c r="G22" s="106"/>
      <c r="H22" s="105" t="s">
        <v>9</v>
      </c>
      <c r="I22" s="106"/>
      <c r="J22" s="20" t="s">
        <v>34</v>
      </c>
      <c r="K22" s="21">
        <v>167000</v>
      </c>
      <c r="L22" s="21">
        <v>167000</v>
      </c>
      <c r="M22" s="21">
        <v>0</v>
      </c>
      <c r="N22" s="50">
        <v>0</v>
      </c>
    </row>
    <row r="23" spans="1:14" ht="12.75">
      <c r="A23" s="18" t="s">
        <v>22</v>
      </c>
      <c r="B23" s="2" t="s">
        <v>35</v>
      </c>
      <c r="C23" s="2" t="s">
        <v>36</v>
      </c>
      <c r="D23" s="19" t="s">
        <v>37</v>
      </c>
      <c r="E23" s="19" t="s">
        <v>38</v>
      </c>
      <c r="F23" s="105" t="s">
        <v>16</v>
      </c>
      <c r="G23" s="106"/>
      <c r="H23" s="105" t="s">
        <v>9</v>
      </c>
      <c r="I23" s="106"/>
      <c r="J23" s="20" t="s">
        <v>39</v>
      </c>
      <c r="K23" s="21">
        <v>91100</v>
      </c>
      <c r="L23" s="21">
        <v>91100</v>
      </c>
      <c r="M23" s="21">
        <v>0</v>
      </c>
      <c r="N23" s="50">
        <v>0</v>
      </c>
    </row>
    <row r="24" spans="1:14" ht="12.75">
      <c r="A24" s="18" t="s">
        <v>40</v>
      </c>
      <c r="B24" s="2" t="s">
        <v>41</v>
      </c>
      <c r="C24" s="2" t="s">
        <v>42</v>
      </c>
      <c r="D24" s="19" t="s">
        <v>43</v>
      </c>
      <c r="E24" s="19" t="s">
        <v>44</v>
      </c>
      <c r="F24" s="105" t="s">
        <v>16</v>
      </c>
      <c r="G24" s="106"/>
      <c r="H24" s="105" t="s">
        <v>45</v>
      </c>
      <c r="I24" s="106"/>
      <c r="J24" s="20" t="s">
        <v>46</v>
      </c>
      <c r="K24" s="21">
        <v>600000</v>
      </c>
      <c r="L24" s="21">
        <v>600000</v>
      </c>
      <c r="M24" s="21">
        <v>0</v>
      </c>
      <c r="N24" s="50">
        <v>0</v>
      </c>
    </row>
    <row r="25" spans="1:14" ht="12.75">
      <c r="A25" s="18" t="s">
        <v>40</v>
      </c>
      <c r="B25" s="2" t="s">
        <v>41</v>
      </c>
      <c r="C25" s="2" t="s">
        <v>42</v>
      </c>
      <c r="D25" s="19" t="s">
        <v>47</v>
      </c>
      <c r="E25" s="19" t="s">
        <v>48</v>
      </c>
      <c r="F25" s="105" t="s">
        <v>16</v>
      </c>
      <c r="G25" s="106"/>
      <c r="H25" s="105" t="s">
        <v>9</v>
      </c>
      <c r="I25" s="106"/>
      <c r="J25" s="20" t="s">
        <v>49</v>
      </c>
      <c r="K25" s="21">
        <v>107000</v>
      </c>
      <c r="L25" s="21">
        <v>107000</v>
      </c>
      <c r="M25" s="21">
        <v>0</v>
      </c>
      <c r="N25" s="50">
        <v>0</v>
      </c>
    </row>
    <row r="26" spans="1:14" ht="12.75">
      <c r="A26" s="18" t="s">
        <v>40</v>
      </c>
      <c r="B26" s="2" t="s">
        <v>41</v>
      </c>
      <c r="C26" s="2" t="s">
        <v>42</v>
      </c>
      <c r="D26" s="19" t="s">
        <v>47</v>
      </c>
      <c r="E26" s="19" t="s">
        <v>50</v>
      </c>
      <c r="F26" s="105" t="s">
        <v>16</v>
      </c>
      <c r="G26" s="106"/>
      <c r="H26" s="105" t="s">
        <v>9</v>
      </c>
      <c r="I26" s="106"/>
      <c r="J26" s="20" t="s">
        <v>51</v>
      </c>
      <c r="K26" s="21">
        <v>341727.57</v>
      </c>
      <c r="L26" s="21">
        <v>341727.57</v>
      </c>
      <c r="M26" s="21">
        <v>0</v>
      </c>
      <c r="N26" s="50">
        <v>0</v>
      </c>
    </row>
    <row r="27" spans="1:14" ht="12.75">
      <c r="A27" s="18" t="s">
        <v>40</v>
      </c>
      <c r="B27" s="2" t="s">
        <v>41</v>
      </c>
      <c r="C27" s="2" t="s">
        <v>42</v>
      </c>
      <c r="D27" s="19" t="s">
        <v>47</v>
      </c>
      <c r="E27" s="19" t="s">
        <v>52</v>
      </c>
      <c r="F27" s="105" t="s">
        <v>16</v>
      </c>
      <c r="G27" s="106"/>
      <c r="H27" s="105" t="s">
        <v>9</v>
      </c>
      <c r="I27" s="106"/>
      <c r="J27" s="20" t="s">
        <v>53</v>
      </c>
      <c r="K27" s="21">
        <v>168750</v>
      </c>
      <c r="L27" s="21">
        <v>168750</v>
      </c>
      <c r="M27" s="21">
        <v>0</v>
      </c>
      <c r="N27" s="50">
        <v>0</v>
      </c>
    </row>
    <row r="28" spans="1:14" ht="12.75">
      <c r="A28" s="18" t="s">
        <v>40</v>
      </c>
      <c r="B28" s="2" t="s">
        <v>41</v>
      </c>
      <c r="C28" s="2" t="s">
        <v>42</v>
      </c>
      <c r="D28" s="19" t="s">
        <v>9</v>
      </c>
      <c r="E28" s="19" t="s">
        <v>54</v>
      </c>
      <c r="F28" s="105" t="s">
        <v>16</v>
      </c>
      <c r="G28" s="106"/>
      <c r="H28" s="105" t="s">
        <v>9</v>
      </c>
      <c r="I28" s="106"/>
      <c r="J28" s="20" t="s">
        <v>55</v>
      </c>
      <c r="K28" s="21">
        <v>66049.06</v>
      </c>
      <c r="L28" s="21">
        <v>66049.06</v>
      </c>
      <c r="M28" s="21">
        <v>0</v>
      </c>
      <c r="N28" s="50">
        <v>0</v>
      </c>
    </row>
    <row r="29" spans="1:14" ht="12.75">
      <c r="A29" s="18" t="s">
        <v>40</v>
      </c>
      <c r="B29" s="2" t="s">
        <v>41</v>
      </c>
      <c r="C29" s="2" t="s">
        <v>42</v>
      </c>
      <c r="D29" s="19" t="s">
        <v>9</v>
      </c>
      <c r="E29" s="19" t="s">
        <v>56</v>
      </c>
      <c r="F29" s="105" t="s">
        <v>16</v>
      </c>
      <c r="G29" s="106"/>
      <c r="H29" s="105" t="s">
        <v>9</v>
      </c>
      <c r="I29" s="106"/>
      <c r="J29" s="20" t="s">
        <v>57</v>
      </c>
      <c r="K29" s="21">
        <v>25000</v>
      </c>
      <c r="L29" s="21">
        <v>25000</v>
      </c>
      <c r="M29" s="21">
        <v>0</v>
      </c>
      <c r="N29" s="50">
        <v>0</v>
      </c>
    </row>
    <row r="30" spans="1:14" ht="12.75">
      <c r="A30" s="18" t="s">
        <v>40</v>
      </c>
      <c r="B30" s="2" t="s">
        <v>41</v>
      </c>
      <c r="C30" s="2" t="s">
        <v>42</v>
      </c>
      <c r="D30" s="19" t="s">
        <v>9</v>
      </c>
      <c r="E30" s="19" t="s">
        <v>58</v>
      </c>
      <c r="F30" s="105" t="s">
        <v>16</v>
      </c>
      <c r="G30" s="106"/>
      <c r="H30" s="105" t="s">
        <v>9</v>
      </c>
      <c r="I30" s="106"/>
      <c r="J30" s="20" t="s">
        <v>59</v>
      </c>
      <c r="K30" s="21">
        <v>50000</v>
      </c>
      <c r="L30" s="21">
        <v>50000</v>
      </c>
      <c r="M30" s="21">
        <v>0</v>
      </c>
      <c r="N30" s="50">
        <v>0</v>
      </c>
    </row>
    <row r="31" spans="1:14" s="68" customFormat="1" ht="12.75">
      <c r="A31" s="63" t="s">
        <v>40</v>
      </c>
      <c r="B31" s="64" t="s">
        <v>41</v>
      </c>
      <c r="C31" s="64" t="s">
        <v>42</v>
      </c>
      <c r="D31" s="65" t="s">
        <v>9</v>
      </c>
      <c r="E31" s="65" t="s">
        <v>60</v>
      </c>
      <c r="F31" s="100" t="s">
        <v>16</v>
      </c>
      <c r="G31" s="101"/>
      <c r="H31" s="100" t="s">
        <v>9</v>
      </c>
      <c r="I31" s="101"/>
      <c r="J31" s="66" t="s">
        <v>61</v>
      </c>
      <c r="K31" s="67">
        <v>75000</v>
      </c>
      <c r="L31" s="67">
        <f>K31-M31-N31</f>
        <v>8714.86</v>
      </c>
      <c r="M31" s="67">
        <v>0</v>
      </c>
      <c r="N31" s="61">
        <v>66285.14</v>
      </c>
    </row>
    <row r="32" spans="1:14" ht="12.75">
      <c r="A32" s="18" t="s">
        <v>40</v>
      </c>
      <c r="B32" s="2" t="s">
        <v>41</v>
      </c>
      <c r="C32" s="2" t="s">
        <v>42</v>
      </c>
      <c r="D32" s="19" t="s">
        <v>9</v>
      </c>
      <c r="E32" s="19" t="s">
        <v>62</v>
      </c>
      <c r="F32" s="105" t="s">
        <v>16</v>
      </c>
      <c r="G32" s="106"/>
      <c r="H32" s="105" t="s">
        <v>9</v>
      </c>
      <c r="I32" s="106"/>
      <c r="J32" s="20" t="s">
        <v>63</v>
      </c>
      <c r="K32" s="21">
        <v>30000</v>
      </c>
      <c r="L32" s="21">
        <v>30000</v>
      </c>
      <c r="M32" s="21">
        <v>0</v>
      </c>
      <c r="N32" s="50">
        <v>0</v>
      </c>
    </row>
    <row r="33" spans="1:14" ht="12.75">
      <c r="A33" s="18" t="s">
        <v>40</v>
      </c>
      <c r="B33" s="2" t="s">
        <v>41</v>
      </c>
      <c r="C33" s="2" t="s">
        <v>42</v>
      </c>
      <c r="D33" s="19" t="s">
        <v>9</v>
      </c>
      <c r="E33" s="19" t="s">
        <v>64</v>
      </c>
      <c r="F33" s="105" t="s">
        <v>16</v>
      </c>
      <c r="G33" s="106"/>
      <c r="H33" s="105" t="s">
        <v>9</v>
      </c>
      <c r="I33" s="106"/>
      <c r="J33" s="20" t="s">
        <v>65</v>
      </c>
      <c r="K33" s="21">
        <v>66716.3</v>
      </c>
      <c r="L33" s="21">
        <v>66716.3</v>
      </c>
      <c r="M33" s="21">
        <v>0</v>
      </c>
      <c r="N33" s="50">
        <v>0</v>
      </c>
    </row>
    <row r="34" spans="1:14" ht="12.75">
      <c r="A34" s="18" t="s">
        <v>40</v>
      </c>
      <c r="B34" s="2" t="s">
        <v>41</v>
      </c>
      <c r="C34" s="2" t="s">
        <v>42</v>
      </c>
      <c r="D34" s="19" t="s">
        <v>9</v>
      </c>
      <c r="E34" s="19" t="s">
        <v>66</v>
      </c>
      <c r="F34" s="105" t="s">
        <v>16</v>
      </c>
      <c r="G34" s="106"/>
      <c r="H34" s="105" t="s">
        <v>9</v>
      </c>
      <c r="I34" s="106"/>
      <c r="J34" s="20" t="s">
        <v>67</v>
      </c>
      <c r="K34" s="21">
        <v>40000</v>
      </c>
      <c r="L34" s="21">
        <v>40000</v>
      </c>
      <c r="M34" s="21">
        <v>0</v>
      </c>
      <c r="N34" s="50">
        <v>0</v>
      </c>
    </row>
    <row r="35" spans="1:14" ht="12.75">
      <c r="A35" s="18" t="s">
        <v>40</v>
      </c>
      <c r="B35" s="2" t="s">
        <v>41</v>
      </c>
      <c r="C35" s="2" t="s">
        <v>42</v>
      </c>
      <c r="D35" s="19" t="s">
        <v>9</v>
      </c>
      <c r="E35" s="19" t="s">
        <v>68</v>
      </c>
      <c r="F35" s="105" t="s">
        <v>16</v>
      </c>
      <c r="G35" s="106"/>
      <c r="H35" s="105" t="s">
        <v>9</v>
      </c>
      <c r="I35" s="106"/>
      <c r="J35" s="20" t="s">
        <v>69</v>
      </c>
      <c r="K35" s="21">
        <v>50000</v>
      </c>
      <c r="L35" s="21">
        <v>50000</v>
      </c>
      <c r="M35" s="21">
        <v>0</v>
      </c>
      <c r="N35" s="50">
        <v>0</v>
      </c>
    </row>
    <row r="36" spans="1:14" ht="12.75">
      <c r="A36" s="18" t="s">
        <v>40</v>
      </c>
      <c r="B36" s="2" t="s">
        <v>41</v>
      </c>
      <c r="C36" s="2" t="s">
        <v>42</v>
      </c>
      <c r="D36" s="19" t="s">
        <v>9</v>
      </c>
      <c r="E36" s="19" t="s">
        <v>70</v>
      </c>
      <c r="F36" s="105" t="s">
        <v>16</v>
      </c>
      <c r="G36" s="106"/>
      <c r="H36" s="105" t="s">
        <v>9</v>
      </c>
      <c r="I36" s="106"/>
      <c r="J36" s="20" t="s">
        <v>71</v>
      </c>
      <c r="K36" s="21">
        <v>20000</v>
      </c>
      <c r="L36" s="21">
        <v>20000</v>
      </c>
      <c r="M36" s="21">
        <v>0</v>
      </c>
      <c r="N36" s="50">
        <v>0</v>
      </c>
    </row>
    <row r="37" spans="1:14" ht="12.75">
      <c r="A37" s="18" t="s">
        <v>40</v>
      </c>
      <c r="B37" s="2" t="s">
        <v>41</v>
      </c>
      <c r="C37" s="2" t="s">
        <v>42</v>
      </c>
      <c r="D37" s="19" t="s">
        <v>9</v>
      </c>
      <c r="E37" s="19" t="s">
        <v>72</v>
      </c>
      <c r="F37" s="105" t="s">
        <v>16</v>
      </c>
      <c r="G37" s="106"/>
      <c r="H37" s="105" t="s">
        <v>9</v>
      </c>
      <c r="I37" s="106"/>
      <c r="J37" s="20" t="s">
        <v>73</v>
      </c>
      <c r="K37" s="21">
        <v>50000</v>
      </c>
      <c r="L37" s="21">
        <v>50000</v>
      </c>
      <c r="M37" s="21">
        <v>0</v>
      </c>
      <c r="N37" s="50">
        <v>0</v>
      </c>
    </row>
    <row r="38" spans="1:14" ht="12.75">
      <c r="A38" s="18"/>
      <c r="B38" s="2"/>
      <c r="C38" s="2"/>
      <c r="D38" s="19"/>
      <c r="E38" s="19"/>
      <c r="F38" s="107"/>
      <c r="G38" s="106"/>
      <c r="H38" s="105"/>
      <c r="I38" s="106"/>
      <c r="J38" s="22" t="s">
        <v>74</v>
      </c>
      <c r="K38" s="15">
        <f>SUM(K19:K37)</f>
        <v>3343342.9299999997</v>
      </c>
      <c r="L38" s="15">
        <f>SUM(L19:L37)</f>
        <v>3277057.7899999996</v>
      </c>
      <c r="M38" s="15">
        <f>SUM(M19:M37)</f>
        <v>0</v>
      </c>
      <c r="N38" s="52">
        <f>SUM(N19:N37)</f>
        <v>66285.14</v>
      </c>
    </row>
    <row r="39" spans="1:14" ht="12.75">
      <c r="A39" s="18"/>
      <c r="B39" s="2"/>
      <c r="C39" s="2"/>
      <c r="D39" s="19"/>
      <c r="E39" s="19"/>
      <c r="F39" s="105"/>
      <c r="G39" s="106"/>
      <c r="H39" s="105"/>
      <c r="I39" s="106"/>
      <c r="J39" s="20"/>
      <c r="K39" s="21"/>
      <c r="L39" s="21"/>
      <c r="M39" s="21"/>
      <c r="N39" s="50"/>
    </row>
    <row r="40" spans="1:14" ht="12.75">
      <c r="A40" s="11"/>
      <c r="B40" s="12"/>
      <c r="C40" s="12"/>
      <c r="D40" s="13"/>
      <c r="E40" s="13"/>
      <c r="F40" s="91"/>
      <c r="G40" s="106"/>
      <c r="H40" s="107"/>
      <c r="I40" s="106"/>
      <c r="J40" s="17" t="s">
        <v>75</v>
      </c>
      <c r="K40" s="15"/>
      <c r="L40" s="15"/>
      <c r="M40" s="15"/>
      <c r="N40" s="50"/>
    </row>
    <row r="41" spans="1:14" ht="12.75">
      <c r="A41" s="11"/>
      <c r="B41" s="12"/>
      <c r="C41" s="12"/>
      <c r="D41" s="13"/>
      <c r="E41" s="13"/>
      <c r="F41" s="91"/>
      <c r="G41" s="106"/>
      <c r="H41" s="107"/>
      <c r="I41" s="106"/>
      <c r="J41" s="17"/>
      <c r="K41" s="15"/>
      <c r="L41" s="15"/>
      <c r="M41" s="15"/>
      <c r="N41" s="50"/>
    </row>
    <row r="42" spans="1:14" ht="12.75">
      <c r="A42" s="18" t="s">
        <v>76</v>
      </c>
      <c r="B42" s="2" t="s">
        <v>28</v>
      </c>
      <c r="C42" s="2" t="s">
        <v>8</v>
      </c>
      <c r="D42" s="19" t="s">
        <v>9</v>
      </c>
      <c r="E42" s="19" t="s">
        <v>77</v>
      </c>
      <c r="F42" s="109" t="s">
        <v>1468</v>
      </c>
      <c r="G42" s="106"/>
      <c r="H42" s="105" t="s">
        <v>9</v>
      </c>
      <c r="I42" s="106"/>
      <c r="J42" s="20" t="s">
        <v>78</v>
      </c>
      <c r="K42" s="21">
        <v>1000</v>
      </c>
      <c r="L42" s="21">
        <v>1000</v>
      </c>
      <c r="M42" s="21">
        <v>0</v>
      </c>
      <c r="N42" s="50">
        <v>0</v>
      </c>
    </row>
    <row r="43" spans="1:14" ht="12.75" customHeight="1">
      <c r="A43" s="18" t="s">
        <v>76</v>
      </c>
      <c r="B43" s="2" t="s">
        <v>28</v>
      </c>
      <c r="C43" s="2" t="s">
        <v>19</v>
      </c>
      <c r="D43" s="19" t="s">
        <v>9</v>
      </c>
      <c r="E43" s="19" t="s">
        <v>79</v>
      </c>
      <c r="F43" s="109" t="s">
        <v>1468</v>
      </c>
      <c r="G43" s="106"/>
      <c r="H43" s="105" t="s">
        <v>9</v>
      </c>
      <c r="I43" s="106"/>
      <c r="J43" s="20" t="s">
        <v>80</v>
      </c>
      <c r="K43" s="21">
        <v>200000</v>
      </c>
      <c r="L43" s="21">
        <v>200000</v>
      </c>
      <c r="M43" s="21">
        <v>0</v>
      </c>
      <c r="N43" s="50">
        <v>0</v>
      </c>
    </row>
    <row r="44" spans="1:14" ht="12.75" customHeight="1">
      <c r="A44" s="18" t="s">
        <v>76</v>
      </c>
      <c r="B44" s="2" t="s">
        <v>81</v>
      </c>
      <c r="C44" s="2" t="s">
        <v>8</v>
      </c>
      <c r="D44" s="19" t="s">
        <v>9</v>
      </c>
      <c r="E44" s="19" t="s">
        <v>77</v>
      </c>
      <c r="F44" s="109" t="s">
        <v>1468</v>
      </c>
      <c r="G44" s="106"/>
      <c r="H44" s="105" t="s">
        <v>9</v>
      </c>
      <c r="I44" s="106"/>
      <c r="J44" s="20" t="s">
        <v>78</v>
      </c>
      <c r="K44" s="21">
        <v>5000</v>
      </c>
      <c r="L44" s="21">
        <v>5000</v>
      </c>
      <c r="M44" s="21">
        <v>0</v>
      </c>
      <c r="N44" s="50">
        <v>0</v>
      </c>
    </row>
    <row r="45" spans="1:14" ht="12.75" customHeight="1">
      <c r="A45" s="18" t="s">
        <v>82</v>
      </c>
      <c r="B45" s="2" t="s">
        <v>83</v>
      </c>
      <c r="C45" s="2" t="s">
        <v>84</v>
      </c>
      <c r="D45" s="19" t="s">
        <v>9</v>
      </c>
      <c r="E45" s="19" t="s">
        <v>85</v>
      </c>
      <c r="F45" s="109" t="s">
        <v>1468</v>
      </c>
      <c r="G45" s="106"/>
      <c r="H45" s="105" t="s">
        <v>9</v>
      </c>
      <c r="I45" s="106"/>
      <c r="J45" s="20" t="s">
        <v>86</v>
      </c>
      <c r="K45" s="21">
        <v>10000</v>
      </c>
      <c r="L45" s="21">
        <v>10000</v>
      </c>
      <c r="M45" s="21">
        <v>0</v>
      </c>
      <c r="N45" s="50">
        <v>0</v>
      </c>
    </row>
    <row r="46" spans="1:14" ht="12.75">
      <c r="A46" s="18"/>
      <c r="B46" s="2"/>
      <c r="C46" s="2"/>
      <c r="D46" s="19"/>
      <c r="E46" s="19"/>
      <c r="F46" s="107"/>
      <c r="G46" s="106"/>
      <c r="H46" s="105"/>
      <c r="I46" s="106"/>
      <c r="J46" s="22" t="s">
        <v>87</v>
      </c>
      <c r="K46" s="15">
        <f>SUM(K42:K45)</f>
        <v>216000</v>
      </c>
      <c r="L46" s="15">
        <f>SUM(L42:L45)</f>
        <v>216000</v>
      </c>
      <c r="M46" s="15">
        <f>SUM(M42:M45)</f>
        <v>0</v>
      </c>
      <c r="N46" s="52">
        <f>SUM(N42:N45)</f>
        <v>0</v>
      </c>
    </row>
    <row r="47" spans="1:14" ht="12.75">
      <c r="A47" s="18"/>
      <c r="B47" s="2"/>
      <c r="C47" s="2"/>
      <c r="D47" s="19"/>
      <c r="E47" s="19"/>
      <c r="F47" s="105"/>
      <c r="G47" s="106"/>
      <c r="H47" s="105"/>
      <c r="I47" s="106"/>
      <c r="J47" s="20"/>
      <c r="K47" s="21"/>
      <c r="L47" s="21"/>
      <c r="M47" s="21"/>
      <c r="N47" s="50"/>
    </row>
    <row r="48" spans="1:14" ht="12.75">
      <c r="A48" s="11"/>
      <c r="B48" s="12"/>
      <c r="C48" s="12"/>
      <c r="D48" s="13"/>
      <c r="E48" s="13"/>
      <c r="F48" s="91"/>
      <c r="G48" s="106"/>
      <c r="H48" s="107"/>
      <c r="I48" s="106"/>
      <c r="J48" s="17" t="s">
        <v>88</v>
      </c>
      <c r="K48" s="15"/>
      <c r="L48" s="15"/>
      <c r="M48" s="15"/>
      <c r="N48" s="50"/>
    </row>
    <row r="49" spans="1:14" ht="12.75">
      <c r="A49" s="11"/>
      <c r="B49" s="12"/>
      <c r="C49" s="12"/>
      <c r="D49" s="13"/>
      <c r="E49" s="13"/>
      <c r="F49" s="91"/>
      <c r="G49" s="106"/>
      <c r="H49" s="107"/>
      <c r="I49" s="106"/>
      <c r="J49" s="17"/>
      <c r="K49" s="15"/>
      <c r="L49" s="15"/>
      <c r="M49" s="15"/>
      <c r="N49" s="50"/>
    </row>
    <row r="50" spans="1:14" ht="12.75">
      <c r="A50" s="18" t="s">
        <v>89</v>
      </c>
      <c r="B50" s="2" t="s">
        <v>90</v>
      </c>
      <c r="C50" s="2" t="s">
        <v>91</v>
      </c>
      <c r="D50" s="19" t="s">
        <v>47</v>
      </c>
      <c r="E50" s="19" t="s">
        <v>92</v>
      </c>
      <c r="F50" s="109" t="s">
        <v>1469</v>
      </c>
      <c r="G50" s="106"/>
      <c r="H50" s="105" t="s">
        <v>9</v>
      </c>
      <c r="I50" s="106"/>
      <c r="J50" s="20" t="s">
        <v>93</v>
      </c>
      <c r="K50" s="21">
        <v>50000</v>
      </c>
      <c r="L50" s="21">
        <v>50000</v>
      </c>
      <c r="M50" s="21">
        <v>0</v>
      </c>
      <c r="N50" s="50">
        <v>0</v>
      </c>
    </row>
    <row r="51" spans="1:14" ht="12.75">
      <c r="A51" s="18" t="s">
        <v>89</v>
      </c>
      <c r="B51" s="2" t="s">
        <v>90</v>
      </c>
      <c r="C51" s="2" t="s">
        <v>94</v>
      </c>
      <c r="D51" s="19" t="s">
        <v>37</v>
      </c>
      <c r="E51" s="19" t="s">
        <v>95</v>
      </c>
      <c r="F51" s="109" t="s">
        <v>1469</v>
      </c>
      <c r="G51" s="106"/>
      <c r="H51" s="105" t="s">
        <v>9</v>
      </c>
      <c r="I51" s="106"/>
      <c r="J51" s="20" t="s">
        <v>96</v>
      </c>
      <c r="K51" s="21">
        <v>556340.05</v>
      </c>
      <c r="L51" s="21">
        <v>556340.05</v>
      </c>
      <c r="M51" s="21">
        <v>0</v>
      </c>
      <c r="N51" s="50">
        <v>0</v>
      </c>
    </row>
    <row r="52" spans="1:14" ht="12.75">
      <c r="A52" s="18" t="s">
        <v>89</v>
      </c>
      <c r="B52" s="2" t="s">
        <v>90</v>
      </c>
      <c r="C52" s="2" t="s">
        <v>94</v>
      </c>
      <c r="D52" s="19" t="s">
        <v>37</v>
      </c>
      <c r="E52" s="19" t="s">
        <v>97</v>
      </c>
      <c r="F52" s="109" t="s">
        <v>1469</v>
      </c>
      <c r="G52" s="106"/>
      <c r="H52" s="105" t="s">
        <v>9</v>
      </c>
      <c r="I52" s="106"/>
      <c r="J52" s="20" t="s">
        <v>98</v>
      </c>
      <c r="K52" s="21">
        <v>41628.26</v>
      </c>
      <c r="L52" s="21">
        <v>41628.26</v>
      </c>
      <c r="M52" s="21">
        <v>0</v>
      </c>
      <c r="N52" s="50">
        <v>0</v>
      </c>
    </row>
    <row r="53" spans="1:14" ht="12.75">
      <c r="A53" s="18" t="s">
        <v>89</v>
      </c>
      <c r="B53" s="2" t="s">
        <v>90</v>
      </c>
      <c r="C53" s="2" t="s">
        <v>94</v>
      </c>
      <c r="D53" s="19" t="s">
        <v>37</v>
      </c>
      <c r="E53" s="19" t="s">
        <v>99</v>
      </c>
      <c r="F53" s="109" t="s">
        <v>1469</v>
      </c>
      <c r="G53" s="106"/>
      <c r="H53" s="105" t="s">
        <v>9</v>
      </c>
      <c r="I53" s="106"/>
      <c r="J53" s="20" t="s">
        <v>100</v>
      </c>
      <c r="K53" s="21">
        <v>223188.97</v>
      </c>
      <c r="L53" s="21">
        <v>223188.97</v>
      </c>
      <c r="M53" s="21">
        <v>0</v>
      </c>
      <c r="N53" s="50">
        <v>0</v>
      </c>
    </row>
    <row r="54" spans="1:14" ht="12.75">
      <c r="A54" s="18" t="s">
        <v>89</v>
      </c>
      <c r="B54" s="2" t="s">
        <v>90</v>
      </c>
      <c r="C54" s="2" t="s">
        <v>94</v>
      </c>
      <c r="D54" s="19" t="s">
        <v>37</v>
      </c>
      <c r="E54" s="19" t="s">
        <v>101</v>
      </c>
      <c r="F54" s="109" t="s">
        <v>1469</v>
      </c>
      <c r="G54" s="106"/>
      <c r="H54" s="105" t="s">
        <v>9</v>
      </c>
      <c r="I54" s="106"/>
      <c r="J54" s="20" t="s">
        <v>102</v>
      </c>
      <c r="K54" s="21">
        <v>125000</v>
      </c>
      <c r="L54" s="21">
        <v>125000</v>
      </c>
      <c r="M54" s="21">
        <v>0</v>
      </c>
      <c r="N54" s="50">
        <v>0</v>
      </c>
    </row>
    <row r="55" spans="1:14" ht="12.75">
      <c r="A55" s="18" t="s">
        <v>89</v>
      </c>
      <c r="B55" s="2" t="s">
        <v>90</v>
      </c>
      <c r="C55" s="2" t="s">
        <v>94</v>
      </c>
      <c r="D55" s="19" t="s">
        <v>47</v>
      </c>
      <c r="E55" s="19" t="s">
        <v>103</v>
      </c>
      <c r="F55" s="109" t="s">
        <v>1469</v>
      </c>
      <c r="G55" s="106"/>
      <c r="H55" s="105" t="s">
        <v>9</v>
      </c>
      <c r="I55" s="106"/>
      <c r="J55" s="20" t="s">
        <v>104</v>
      </c>
      <c r="K55" s="21">
        <v>8000</v>
      </c>
      <c r="L55" s="21">
        <v>8000</v>
      </c>
      <c r="M55" s="21">
        <v>0</v>
      </c>
      <c r="N55" s="50">
        <v>0</v>
      </c>
    </row>
    <row r="56" spans="1:14" ht="12.75">
      <c r="A56" s="18" t="s">
        <v>89</v>
      </c>
      <c r="B56" s="2" t="s">
        <v>90</v>
      </c>
      <c r="C56" s="2" t="s">
        <v>94</v>
      </c>
      <c r="D56" s="19" t="s">
        <v>47</v>
      </c>
      <c r="E56" s="19" t="s">
        <v>105</v>
      </c>
      <c r="F56" s="109" t="s">
        <v>1469</v>
      </c>
      <c r="G56" s="106"/>
      <c r="H56" s="105" t="s">
        <v>9</v>
      </c>
      <c r="I56" s="106"/>
      <c r="J56" s="20" t="s">
        <v>106</v>
      </c>
      <c r="K56" s="21">
        <v>50000</v>
      </c>
      <c r="L56" s="21">
        <v>50000</v>
      </c>
      <c r="M56" s="21">
        <v>0</v>
      </c>
      <c r="N56" s="50">
        <v>0</v>
      </c>
    </row>
    <row r="57" spans="1:14" ht="12.75">
      <c r="A57" s="18" t="s">
        <v>89</v>
      </c>
      <c r="B57" s="2" t="s">
        <v>90</v>
      </c>
      <c r="C57" s="2" t="s">
        <v>94</v>
      </c>
      <c r="D57" s="19" t="s">
        <v>47</v>
      </c>
      <c r="E57" s="19" t="s">
        <v>107</v>
      </c>
      <c r="F57" s="109" t="s">
        <v>1469</v>
      </c>
      <c r="G57" s="106"/>
      <c r="H57" s="105" t="s">
        <v>9</v>
      </c>
      <c r="I57" s="106"/>
      <c r="J57" s="20" t="s">
        <v>108</v>
      </c>
      <c r="K57" s="21">
        <v>10000</v>
      </c>
      <c r="L57" s="21">
        <v>10000</v>
      </c>
      <c r="M57" s="21">
        <v>0</v>
      </c>
      <c r="N57" s="50">
        <v>0</v>
      </c>
    </row>
    <row r="58" spans="1:14" ht="12.75">
      <c r="A58" s="18" t="s">
        <v>89</v>
      </c>
      <c r="B58" s="2" t="s">
        <v>90</v>
      </c>
      <c r="C58" s="2" t="s">
        <v>94</v>
      </c>
      <c r="D58" s="19" t="s">
        <v>47</v>
      </c>
      <c r="E58" s="19" t="s">
        <v>109</v>
      </c>
      <c r="F58" s="109" t="s">
        <v>1469</v>
      </c>
      <c r="G58" s="106"/>
      <c r="H58" s="105" t="s">
        <v>9</v>
      </c>
      <c r="I58" s="106"/>
      <c r="J58" s="20" t="s">
        <v>110</v>
      </c>
      <c r="K58" s="21">
        <v>14000</v>
      </c>
      <c r="L58" s="21">
        <v>14000</v>
      </c>
      <c r="M58" s="21">
        <v>0</v>
      </c>
      <c r="N58" s="50">
        <v>0</v>
      </c>
    </row>
    <row r="59" spans="1:14" ht="12.75">
      <c r="A59" s="18" t="s">
        <v>89</v>
      </c>
      <c r="B59" s="2" t="s">
        <v>90</v>
      </c>
      <c r="C59" s="2" t="s">
        <v>94</v>
      </c>
      <c r="D59" s="19" t="s">
        <v>47</v>
      </c>
      <c r="E59" s="19" t="s">
        <v>92</v>
      </c>
      <c r="F59" s="109" t="s">
        <v>1469</v>
      </c>
      <c r="G59" s="106"/>
      <c r="H59" s="105" t="s">
        <v>9</v>
      </c>
      <c r="I59" s="106"/>
      <c r="J59" s="20" t="s">
        <v>93</v>
      </c>
      <c r="K59" s="21">
        <v>190000</v>
      </c>
      <c r="L59" s="21">
        <v>190000</v>
      </c>
      <c r="M59" s="21">
        <v>0</v>
      </c>
      <c r="N59" s="50">
        <v>0</v>
      </c>
    </row>
    <row r="60" spans="1:14" ht="12.75">
      <c r="A60" s="18" t="s">
        <v>89</v>
      </c>
      <c r="B60" s="2" t="s">
        <v>90</v>
      </c>
      <c r="C60" s="2" t="s">
        <v>94</v>
      </c>
      <c r="D60" s="19" t="s">
        <v>47</v>
      </c>
      <c r="E60" s="19" t="s">
        <v>111</v>
      </c>
      <c r="F60" s="109" t="s">
        <v>1469</v>
      </c>
      <c r="G60" s="106"/>
      <c r="H60" s="105" t="s">
        <v>9</v>
      </c>
      <c r="I60" s="106"/>
      <c r="J60" s="20" t="s">
        <v>112</v>
      </c>
      <c r="K60" s="21">
        <v>149038.05</v>
      </c>
      <c r="L60" s="21">
        <v>149038.05</v>
      </c>
      <c r="M60" s="21">
        <v>0</v>
      </c>
      <c r="N60" s="50">
        <v>0</v>
      </c>
    </row>
    <row r="61" spans="1:14" ht="12.75">
      <c r="A61" s="18" t="s">
        <v>89</v>
      </c>
      <c r="B61" s="2" t="s">
        <v>90</v>
      </c>
      <c r="C61" s="2" t="s">
        <v>94</v>
      </c>
      <c r="D61" s="19" t="s">
        <v>47</v>
      </c>
      <c r="E61" s="19" t="s">
        <v>113</v>
      </c>
      <c r="F61" s="109" t="s">
        <v>1469</v>
      </c>
      <c r="G61" s="106"/>
      <c r="H61" s="105" t="s">
        <v>9</v>
      </c>
      <c r="I61" s="106"/>
      <c r="J61" s="20" t="s">
        <v>114</v>
      </c>
      <c r="K61" s="21">
        <v>65000</v>
      </c>
      <c r="L61" s="21">
        <v>65000</v>
      </c>
      <c r="M61" s="21">
        <v>0</v>
      </c>
      <c r="N61" s="50">
        <v>0</v>
      </c>
    </row>
    <row r="62" spans="1:14" ht="12.75">
      <c r="A62" s="18" t="s">
        <v>89</v>
      </c>
      <c r="B62" s="2" t="s">
        <v>90</v>
      </c>
      <c r="C62" s="2" t="s">
        <v>94</v>
      </c>
      <c r="D62" s="19" t="s">
        <v>47</v>
      </c>
      <c r="E62" s="19" t="s">
        <v>115</v>
      </c>
      <c r="F62" s="109" t="s">
        <v>1469</v>
      </c>
      <c r="G62" s="106"/>
      <c r="H62" s="105" t="s">
        <v>9</v>
      </c>
      <c r="I62" s="106"/>
      <c r="J62" s="20" t="s">
        <v>116</v>
      </c>
      <c r="K62" s="21">
        <v>10000</v>
      </c>
      <c r="L62" s="21">
        <v>10000</v>
      </c>
      <c r="M62" s="21">
        <v>0</v>
      </c>
      <c r="N62" s="50">
        <v>0</v>
      </c>
    </row>
    <row r="63" spans="1:14" ht="12.75">
      <c r="A63" s="18" t="s">
        <v>89</v>
      </c>
      <c r="B63" s="2" t="s">
        <v>90</v>
      </c>
      <c r="C63" s="2" t="s">
        <v>94</v>
      </c>
      <c r="D63" s="19" t="s">
        <v>47</v>
      </c>
      <c r="E63" s="19" t="s">
        <v>117</v>
      </c>
      <c r="F63" s="109" t="s">
        <v>1469</v>
      </c>
      <c r="G63" s="106"/>
      <c r="H63" s="105" t="s">
        <v>9</v>
      </c>
      <c r="I63" s="106"/>
      <c r="J63" s="20" t="s">
        <v>118</v>
      </c>
      <c r="K63" s="21">
        <v>500000</v>
      </c>
      <c r="L63" s="21">
        <v>500000</v>
      </c>
      <c r="M63" s="21">
        <v>0</v>
      </c>
      <c r="N63" s="50">
        <v>0</v>
      </c>
    </row>
    <row r="64" spans="1:14" ht="12.75">
      <c r="A64" s="18" t="s">
        <v>89</v>
      </c>
      <c r="B64" s="2" t="s">
        <v>90</v>
      </c>
      <c r="C64" s="2" t="s">
        <v>94</v>
      </c>
      <c r="D64" s="19" t="s">
        <v>47</v>
      </c>
      <c r="E64" s="19" t="s">
        <v>119</v>
      </c>
      <c r="F64" s="109" t="s">
        <v>1469</v>
      </c>
      <c r="G64" s="106"/>
      <c r="H64" s="105" t="s">
        <v>9</v>
      </c>
      <c r="I64" s="106"/>
      <c r="J64" s="20" t="s">
        <v>120</v>
      </c>
      <c r="K64" s="21">
        <v>70000</v>
      </c>
      <c r="L64" s="21">
        <v>70000</v>
      </c>
      <c r="M64" s="21">
        <v>0</v>
      </c>
      <c r="N64" s="50">
        <v>0</v>
      </c>
    </row>
    <row r="65" spans="1:14" ht="12.75">
      <c r="A65" s="18" t="s">
        <v>89</v>
      </c>
      <c r="B65" s="2" t="s">
        <v>90</v>
      </c>
      <c r="C65" s="2" t="s">
        <v>94</v>
      </c>
      <c r="D65" s="19" t="s">
        <v>47</v>
      </c>
      <c r="E65" s="19" t="s">
        <v>121</v>
      </c>
      <c r="F65" s="109" t="s">
        <v>1469</v>
      </c>
      <c r="G65" s="106"/>
      <c r="H65" s="105" t="s">
        <v>9</v>
      </c>
      <c r="I65" s="106"/>
      <c r="J65" s="20" t="s">
        <v>122</v>
      </c>
      <c r="K65" s="21">
        <v>491250</v>
      </c>
      <c r="L65" s="21">
        <v>491250</v>
      </c>
      <c r="M65" s="21">
        <v>0</v>
      </c>
      <c r="N65" s="50">
        <v>0</v>
      </c>
    </row>
    <row r="66" spans="1:14" ht="12.75">
      <c r="A66" s="18" t="s">
        <v>89</v>
      </c>
      <c r="B66" s="2" t="s">
        <v>90</v>
      </c>
      <c r="C66" s="2" t="s">
        <v>94</v>
      </c>
      <c r="D66" s="19" t="s">
        <v>47</v>
      </c>
      <c r="E66" s="19" t="s">
        <v>123</v>
      </c>
      <c r="F66" s="109" t="s">
        <v>1469</v>
      </c>
      <c r="G66" s="106"/>
      <c r="H66" s="105" t="s">
        <v>9</v>
      </c>
      <c r="I66" s="106"/>
      <c r="J66" s="20" t="s">
        <v>124</v>
      </c>
      <c r="K66" s="21">
        <v>50000</v>
      </c>
      <c r="L66" s="21">
        <v>50000</v>
      </c>
      <c r="M66" s="21">
        <v>0</v>
      </c>
      <c r="N66" s="50">
        <v>0</v>
      </c>
    </row>
    <row r="67" spans="1:14" ht="12.75">
      <c r="A67" s="18" t="s">
        <v>89</v>
      </c>
      <c r="B67" s="2" t="s">
        <v>90</v>
      </c>
      <c r="C67" s="2" t="s">
        <v>94</v>
      </c>
      <c r="D67" s="19" t="s">
        <v>47</v>
      </c>
      <c r="E67" s="19" t="s">
        <v>125</v>
      </c>
      <c r="F67" s="109" t="s">
        <v>1469</v>
      </c>
      <c r="G67" s="106"/>
      <c r="H67" s="105" t="s">
        <v>9</v>
      </c>
      <c r="I67" s="106"/>
      <c r="J67" s="20" t="s">
        <v>126</v>
      </c>
      <c r="K67" s="21">
        <v>57086</v>
      </c>
      <c r="L67" s="21">
        <v>57086</v>
      </c>
      <c r="M67" s="21">
        <v>0</v>
      </c>
      <c r="N67" s="50">
        <v>0</v>
      </c>
    </row>
    <row r="68" spans="1:14" ht="12.75">
      <c r="A68" s="18" t="s">
        <v>89</v>
      </c>
      <c r="B68" s="2" t="s">
        <v>90</v>
      </c>
      <c r="C68" s="2" t="s">
        <v>94</v>
      </c>
      <c r="D68" s="19" t="s">
        <v>47</v>
      </c>
      <c r="E68" s="19" t="s">
        <v>127</v>
      </c>
      <c r="F68" s="109" t="s">
        <v>1469</v>
      </c>
      <c r="G68" s="106"/>
      <c r="H68" s="105" t="s">
        <v>9</v>
      </c>
      <c r="I68" s="106"/>
      <c r="J68" s="20" t="s">
        <v>128</v>
      </c>
      <c r="K68" s="21">
        <v>90000</v>
      </c>
      <c r="L68" s="21">
        <v>90000</v>
      </c>
      <c r="M68" s="21">
        <v>0</v>
      </c>
      <c r="N68" s="50">
        <v>0</v>
      </c>
    </row>
    <row r="69" spans="1:14" ht="12.75">
      <c r="A69" s="18" t="s">
        <v>89</v>
      </c>
      <c r="B69" s="2" t="s">
        <v>90</v>
      </c>
      <c r="C69" s="2" t="s">
        <v>94</v>
      </c>
      <c r="D69" s="19" t="s">
        <v>47</v>
      </c>
      <c r="E69" s="19" t="s">
        <v>129</v>
      </c>
      <c r="F69" s="109" t="s">
        <v>1469</v>
      </c>
      <c r="G69" s="106"/>
      <c r="H69" s="105" t="s">
        <v>9</v>
      </c>
      <c r="I69" s="106"/>
      <c r="J69" s="20" t="s">
        <v>130</v>
      </c>
      <c r="K69" s="21">
        <v>10000</v>
      </c>
      <c r="L69" s="21">
        <v>10000</v>
      </c>
      <c r="M69" s="21">
        <v>0</v>
      </c>
      <c r="N69" s="50">
        <v>0</v>
      </c>
    </row>
    <row r="70" spans="1:14" ht="12.75">
      <c r="A70" s="18" t="s">
        <v>89</v>
      </c>
      <c r="B70" s="2" t="s">
        <v>90</v>
      </c>
      <c r="C70" s="2" t="s">
        <v>94</v>
      </c>
      <c r="D70" s="19" t="s">
        <v>47</v>
      </c>
      <c r="E70" s="19" t="s">
        <v>131</v>
      </c>
      <c r="F70" s="109" t="s">
        <v>1469</v>
      </c>
      <c r="G70" s="106"/>
      <c r="H70" s="105" t="s">
        <v>9</v>
      </c>
      <c r="I70" s="106"/>
      <c r="J70" s="20" t="s">
        <v>132</v>
      </c>
      <c r="K70" s="21">
        <v>133206.21</v>
      </c>
      <c r="L70" s="21">
        <v>133206.21</v>
      </c>
      <c r="M70" s="21">
        <v>0</v>
      </c>
      <c r="N70" s="50">
        <v>0</v>
      </c>
    </row>
    <row r="71" spans="1:14" ht="12.75">
      <c r="A71" s="18" t="s">
        <v>89</v>
      </c>
      <c r="B71" s="2" t="s">
        <v>90</v>
      </c>
      <c r="C71" s="2" t="s">
        <v>94</v>
      </c>
      <c r="D71" s="19" t="s">
        <v>47</v>
      </c>
      <c r="E71" s="19" t="s">
        <v>133</v>
      </c>
      <c r="F71" s="109" t="s">
        <v>1469</v>
      </c>
      <c r="G71" s="106"/>
      <c r="H71" s="105" t="s">
        <v>9</v>
      </c>
      <c r="I71" s="106"/>
      <c r="J71" s="20" t="s">
        <v>134</v>
      </c>
      <c r="K71" s="21">
        <v>100000</v>
      </c>
      <c r="L71" s="21">
        <v>100000</v>
      </c>
      <c r="M71" s="21">
        <v>0</v>
      </c>
      <c r="N71" s="50">
        <v>0</v>
      </c>
    </row>
    <row r="72" spans="1:14" ht="12.75">
      <c r="A72" s="18" t="s">
        <v>89</v>
      </c>
      <c r="B72" s="2" t="s">
        <v>90</v>
      </c>
      <c r="C72" s="2" t="s">
        <v>94</v>
      </c>
      <c r="D72" s="19" t="s">
        <v>9</v>
      </c>
      <c r="E72" s="19" t="s">
        <v>135</v>
      </c>
      <c r="F72" s="109" t="s">
        <v>1469</v>
      </c>
      <c r="G72" s="106"/>
      <c r="H72" s="105" t="s">
        <v>9</v>
      </c>
      <c r="I72" s="106"/>
      <c r="J72" s="20" t="s">
        <v>136</v>
      </c>
      <c r="K72" s="21">
        <v>18000</v>
      </c>
      <c r="L72" s="21">
        <v>18000</v>
      </c>
      <c r="M72" s="21">
        <v>0</v>
      </c>
      <c r="N72" s="50">
        <v>0</v>
      </c>
    </row>
    <row r="73" spans="1:14" ht="14.25" customHeight="1">
      <c r="A73" s="18" t="s">
        <v>89</v>
      </c>
      <c r="B73" s="2" t="s">
        <v>90</v>
      </c>
      <c r="C73" s="2" t="s">
        <v>94</v>
      </c>
      <c r="D73" s="19" t="s">
        <v>9</v>
      </c>
      <c r="E73" s="19" t="s">
        <v>137</v>
      </c>
      <c r="F73" s="109" t="s">
        <v>1469</v>
      </c>
      <c r="G73" s="106"/>
      <c r="H73" s="105" t="s">
        <v>9</v>
      </c>
      <c r="I73" s="106"/>
      <c r="J73" s="23" t="s">
        <v>1526</v>
      </c>
      <c r="K73" s="21">
        <v>10000</v>
      </c>
      <c r="L73" s="21">
        <v>10000</v>
      </c>
      <c r="M73" s="21">
        <v>0</v>
      </c>
      <c r="N73" s="50">
        <v>0</v>
      </c>
    </row>
    <row r="74" spans="1:16" s="74" customFormat="1" ht="13.5" customHeight="1">
      <c r="A74" s="69" t="s">
        <v>89</v>
      </c>
      <c r="B74" s="70" t="s">
        <v>90</v>
      </c>
      <c r="C74" s="70" t="s">
        <v>94</v>
      </c>
      <c r="D74" s="71" t="s">
        <v>9</v>
      </c>
      <c r="E74" s="71" t="s">
        <v>138</v>
      </c>
      <c r="F74" s="92" t="s">
        <v>1469</v>
      </c>
      <c r="G74" s="93"/>
      <c r="H74" s="92" t="s">
        <v>9</v>
      </c>
      <c r="I74" s="93"/>
      <c r="J74" s="72" t="s">
        <v>139</v>
      </c>
      <c r="K74" s="73">
        <v>30291.85</v>
      </c>
      <c r="L74" s="73">
        <v>30291.85</v>
      </c>
      <c r="M74" s="73">
        <v>0</v>
      </c>
      <c r="N74" s="50">
        <v>0</v>
      </c>
      <c r="P74" s="75"/>
    </row>
    <row r="75" spans="1:14" ht="12.75">
      <c r="A75" s="18" t="s">
        <v>89</v>
      </c>
      <c r="B75" s="2" t="s">
        <v>90</v>
      </c>
      <c r="C75" s="2" t="s">
        <v>94</v>
      </c>
      <c r="D75" s="19" t="s">
        <v>9</v>
      </c>
      <c r="E75" s="19" t="s">
        <v>140</v>
      </c>
      <c r="F75" s="109" t="s">
        <v>1469</v>
      </c>
      <c r="G75" s="106"/>
      <c r="H75" s="105" t="s">
        <v>9</v>
      </c>
      <c r="I75" s="106"/>
      <c r="J75" s="20" t="s">
        <v>141</v>
      </c>
      <c r="K75" s="21">
        <v>13320</v>
      </c>
      <c r="L75" s="21">
        <v>13320</v>
      </c>
      <c r="M75" s="21">
        <v>0</v>
      </c>
      <c r="N75" s="50">
        <v>0</v>
      </c>
    </row>
    <row r="76" spans="1:14" ht="12.75">
      <c r="A76" s="18" t="s">
        <v>89</v>
      </c>
      <c r="B76" s="2" t="s">
        <v>90</v>
      </c>
      <c r="C76" s="2" t="s">
        <v>94</v>
      </c>
      <c r="D76" s="19" t="s">
        <v>9</v>
      </c>
      <c r="E76" s="19" t="s">
        <v>142</v>
      </c>
      <c r="F76" s="109" t="s">
        <v>1469</v>
      </c>
      <c r="G76" s="106"/>
      <c r="H76" s="105" t="s">
        <v>9</v>
      </c>
      <c r="I76" s="106"/>
      <c r="J76" s="20" t="s">
        <v>143</v>
      </c>
      <c r="K76" s="21">
        <v>40000</v>
      </c>
      <c r="L76" s="21">
        <v>40000</v>
      </c>
      <c r="M76" s="21">
        <v>0</v>
      </c>
      <c r="N76" s="50">
        <v>0</v>
      </c>
    </row>
    <row r="77" spans="1:14" ht="12.75">
      <c r="A77" s="18" t="s">
        <v>89</v>
      </c>
      <c r="B77" s="2" t="s">
        <v>90</v>
      </c>
      <c r="C77" s="2" t="s">
        <v>94</v>
      </c>
      <c r="D77" s="19" t="s">
        <v>9</v>
      </c>
      <c r="E77" s="19" t="s">
        <v>144</v>
      </c>
      <c r="F77" s="109" t="s">
        <v>1469</v>
      </c>
      <c r="G77" s="106"/>
      <c r="H77" s="105" t="s">
        <v>9</v>
      </c>
      <c r="I77" s="106"/>
      <c r="J77" s="20" t="s">
        <v>145</v>
      </c>
      <c r="K77" s="21">
        <v>22500</v>
      </c>
      <c r="L77" s="21">
        <v>22500</v>
      </c>
      <c r="M77" s="21">
        <v>0</v>
      </c>
      <c r="N77" s="50">
        <v>0</v>
      </c>
    </row>
    <row r="78" spans="1:14" ht="12.75">
      <c r="A78" s="18" t="s">
        <v>89</v>
      </c>
      <c r="B78" s="2" t="s">
        <v>90</v>
      </c>
      <c r="C78" s="2" t="s">
        <v>94</v>
      </c>
      <c r="D78" s="19" t="s">
        <v>9</v>
      </c>
      <c r="E78" s="19" t="s">
        <v>146</v>
      </c>
      <c r="F78" s="109" t="s">
        <v>1469</v>
      </c>
      <c r="G78" s="106"/>
      <c r="H78" s="105" t="s">
        <v>9</v>
      </c>
      <c r="I78" s="106"/>
      <c r="J78" s="20" t="s">
        <v>147</v>
      </c>
      <c r="K78" s="21">
        <v>30000</v>
      </c>
      <c r="L78" s="21">
        <v>30000</v>
      </c>
      <c r="M78" s="21">
        <v>0</v>
      </c>
      <c r="N78" s="50">
        <v>0</v>
      </c>
    </row>
    <row r="79" spans="1:14" ht="12.75">
      <c r="A79" s="18" t="s">
        <v>89</v>
      </c>
      <c r="B79" s="2" t="s">
        <v>90</v>
      </c>
      <c r="C79" s="2" t="s">
        <v>94</v>
      </c>
      <c r="D79" s="19" t="s">
        <v>9</v>
      </c>
      <c r="E79" s="19" t="s">
        <v>148</v>
      </c>
      <c r="F79" s="109" t="s">
        <v>1469</v>
      </c>
      <c r="G79" s="106"/>
      <c r="H79" s="105" t="s">
        <v>9</v>
      </c>
      <c r="I79" s="106"/>
      <c r="J79" s="20" t="s">
        <v>149</v>
      </c>
      <c r="K79" s="21">
        <v>330000</v>
      </c>
      <c r="L79" s="21">
        <v>330000</v>
      </c>
      <c r="M79" s="21">
        <v>0</v>
      </c>
      <c r="N79" s="50">
        <v>0</v>
      </c>
    </row>
    <row r="80" spans="1:14" ht="12.75">
      <c r="A80" s="18" t="s">
        <v>89</v>
      </c>
      <c r="B80" s="2" t="s">
        <v>90</v>
      </c>
      <c r="C80" s="2" t="s">
        <v>94</v>
      </c>
      <c r="D80" s="19" t="s">
        <v>9</v>
      </c>
      <c r="E80" s="19" t="s">
        <v>150</v>
      </c>
      <c r="F80" s="109" t="s">
        <v>1469</v>
      </c>
      <c r="G80" s="106"/>
      <c r="H80" s="105" t="s">
        <v>9</v>
      </c>
      <c r="I80" s="106"/>
      <c r="J80" s="20" t="s">
        <v>151</v>
      </c>
      <c r="K80" s="21">
        <v>38814</v>
      </c>
      <c r="L80" s="21">
        <v>38814</v>
      </c>
      <c r="M80" s="21">
        <v>0</v>
      </c>
      <c r="N80" s="50">
        <v>0</v>
      </c>
    </row>
    <row r="81" spans="1:14" ht="12.75">
      <c r="A81" s="18" t="s">
        <v>89</v>
      </c>
      <c r="B81" s="2" t="s">
        <v>90</v>
      </c>
      <c r="C81" s="2" t="s">
        <v>152</v>
      </c>
      <c r="D81" s="19" t="s">
        <v>37</v>
      </c>
      <c r="E81" s="19" t="s">
        <v>153</v>
      </c>
      <c r="F81" s="109" t="s">
        <v>1469</v>
      </c>
      <c r="G81" s="106"/>
      <c r="H81" s="105" t="s">
        <v>9</v>
      </c>
      <c r="I81" s="106"/>
      <c r="J81" s="20" t="s">
        <v>154</v>
      </c>
      <c r="K81" s="21">
        <v>122453.68</v>
      </c>
      <c r="L81" s="21">
        <v>122453.68</v>
      </c>
      <c r="M81" s="21">
        <v>0</v>
      </c>
      <c r="N81" s="50">
        <v>0</v>
      </c>
    </row>
    <row r="82" spans="1:14" ht="12.75">
      <c r="A82" s="18" t="s">
        <v>89</v>
      </c>
      <c r="B82" s="2" t="s">
        <v>90</v>
      </c>
      <c r="C82" s="2" t="s">
        <v>152</v>
      </c>
      <c r="D82" s="19" t="s">
        <v>37</v>
      </c>
      <c r="E82" s="19" t="s">
        <v>155</v>
      </c>
      <c r="F82" s="109" t="s">
        <v>1469</v>
      </c>
      <c r="G82" s="106"/>
      <c r="H82" s="105" t="s">
        <v>9</v>
      </c>
      <c r="I82" s="106"/>
      <c r="J82" s="20" t="s">
        <v>156</v>
      </c>
      <c r="K82" s="21">
        <v>826672.91</v>
      </c>
      <c r="L82" s="21">
        <v>612701.08</v>
      </c>
      <c r="M82" s="21">
        <v>213971.83</v>
      </c>
      <c r="N82" s="50">
        <v>0</v>
      </c>
    </row>
    <row r="83" spans="1:14" ht="12.75">
      <c r="A83" s="18" t="s">
        <v>89</v>
      </c>
      <c r="B83" s="2" t="s">
        <v>90</v>
      </c>
      <c r="C83" s="2" t="s">
        <v>152</v>
      </c>
      <c r="D83" s="19" t="s">
        <v>47</v>
      </c>
      <c r="E83" s="19" t="s">
        <v>157</v>
      </c>
      <c r="F83" s="109" t="s">
        <v>1469</v>
      </c>
      <c r="G83" s="106"/>
      <c r="H83" s="105" t="s">
        <v>9</v>
      </c>
      <c r="I83" s="106"/>
      <c r="J83" s="20" t="s">
        <v>158</v>
      </c>
      <c r="K83" s="21">
        <v>100000</v>
      </c>
      <c r="L83" s="21">
        <v>100000</v>
      </c>
      <c r="M83" s="21">
        <v>0</v>
      </c>
      <c r="N83" s="50">
        <v>0</v>
      </c>
    </row>
    <row r="84" spans="1:14" ht="12.75">
      <c r="A84" s="18" t="s">
        <v>89</v>
      </c>
      <c r="B84" s="2" t="s">
        <v>90</v>
      </c>
      <c r="C84" s="2" t="s">
        <v>152</v>
      </c>
      <c r="D84" s="19" t="s">
        <v>47</v>
      </c>
      <c r="E84" s="19" t="s">
        <v>159</v>
      </c>
      <c r="F84" s="109" t="s">
        <v>1469</v>
      </c>
      <c r="G84" s="106"/>
      <c r="H84" s="105" t="s">
        <v>9</v>
      </c>
      <c r="I84" s="106"/>
      <c r="J84" s="20" t="s">
        <v>160</v>
      </c>
      <c r="K84" s="21">
        <v>100000</v>
      </c>
      <c r="L84" s="21">
        <v>100000</v>
      </c>
      <c r="M84" s="21">
        <v>0</v>
      </c>
      <c r="N84" s="50">
        <v>0</v>
      </c>
    </row>
    <row r="85" spans="1:14" ht="12.75">
      <c r="A85" s="18" t="s">
        <v>89</v>
      </c>
      <c r="B85" s="2" t="s">
        <v>90</v>
      </c>
      <c r="C85" s="2" t="s">
        <v>152</v>
      </c>
      <c r="D85" s="19" t="s">
        <v>47</v>
      </c>
      <c r="E85" s="19" t="s">
        <v>161</v>
      </c>
      <c r="F85" s="109" t="s">
        <v>1469</v>
      </c>
      <c r="G85" s="106"/>
      <c r="H85" s="105" t="s">
        <v>9</v>
      </c>
      <c r="I85" s="106"/>
      <c r="J85" s="20" t="s">
        <v>162</v>
      </c>
      <c r="K85" s="21">
        <v>492415.99</v>
      </c>
      <c r="L85" s="21">
        <v>492415.99</v>
      </c>
      <c r="M85" s="21">
        <v>0</v>
      </c>
      <c r="N85" s="50">
        <v>0</v>
      </c>
    </row>
    <row r="86" spans="1:14" ht="12.75">
      <c r="A86" s="18" t="s">
        <v>89</v>
      </c>
      <c r="B86" s="2" t="s">
        <v>90</v>
      </c>
      <c r="C86" s="2" t="s">
        <v>152</v>
      </c>
      <c r="D86" s="19" t="s">
        <v>47</v>
      </c>
      <c r="E86" s="19" t="s">
        <v>38</v>
      </c>
      <c r="F86" s="109" t="s">
        <v>1469</v>
      </c>
      <c r="G86" s="106"/>
      <c r="H86" s="105" t="s">
        <v>9</v>
      </c>
      <c r="I86" s="106"/>
      <c r="J86" s="20" t="s">
        <v>163</v>
      </c>
      <c r="K86" s="21">
        <v>270389.11</v>
      </c>
      <c r="L86" s="21">
        <v>270389.11</v>
      </c>
      <c r="M86" s="21">
        <v>0</v>
      </c>
      <c r="N86" s="50">
        <v>0</v>
      </c>
    </row>
    <row r="87" spans="1:14" ht="12.75">
      <c r="A87" s="18" t="s">
        <v>89</v>
      </c>
      <c r="B87" s="2" t="s">
        <v>90</v>
      </c>
      <c r="C87" s="2" t="s">
        <v>152</v>
      </c>
      <c r="D87" s="19" t="s">
        <v>47</v>
      </c>
      <c r="E87" s="19" t="s">
        <v>164</v>
      </c>
      <c r="F87" s="109" t="s">
        <v>1469</v>
      </c>
      <c r="G87" s="106"/>
      <c r="H87" s="105" t="s">
        <v>9</v>
      </c>
      <c r="I87" s="106"/>
      <c r="J87" s="20" t="s">
        <v>165</v>
      </c>
      <c r="K87" s="21">
        <v>600000</v>
      </c>
      <c r="L87" s="21">
        <v>600000</v>
      </c>
      <c r="M87" s="21">
        <v>0</v>
      </c>
      <c r="N87" s="50">
        <v>0</v>
      </c>
    </row>
    <row r="88" spans="1:14" ht="12.75">
      <c r="A88" s="18" t="s">
        <v>89</v>
      </c>
      <c r="B88" s="2" t="s">
        <v>90</v>
      </c>
      <c r="C88" s="2" t="s">
        <v>152</v>
      </c>
      <c r="D88" s="19" t="s">
        <v>47</v>
      </c>
      <c r="E88" s="19" t="s">
        <v>166</v>
      </c>
      <c r="F88" s="109" t="s">
        <v>1469</v>
      </c>
      <c r="G88" s="106"/>
      <c r="H88" s="105" t="s">
        <v>9</v>
      </c>
      <c r="I88" s="106"/>
      <c r="J88" s="20" t="s">
        <v>167</v>
      </c>
      <c r="K88" s="21">
        <v>168000</v>
      </c>
      <c r="L88" s="21">
        <v>168000</v>
      </c>
      <c r="M88" s="21">
        <v>0</v>
      </c>
      <c r="N88" s="50">
        <v>0</v>
      </c>
    </row>
    <row r="89" spans="1:16" s="74" customFormat="1" ht="12.75">
      <c r="A89" s="69" t="s">
        <v>89</v>
      </c>
      <c r="B89" s="70" t="s">
        <v>90</v>
      </c>
      <c r="C89" s="70" t="s">
        <v>152</v>
      </c>
      <c r="D89" s="71" t="s">
        <v>47</v>
      </c>
      <c r="E89" s="71" t="s">
        <v>168</v>
      </c>
      <c r="F89" s="92" t="s">
        <v>1469</v>
      </c>
      <c r="G89" s="93"/>
      <c r="H89" s="92" t="s">
        <v>9</v>
      </c>
      <c r="I89" s="93"/>
      <c r="J89" s="72" t="s">
        <v>169</v>
      </c>
      <c r="K89" s="73">
        <v>19254.65</v>
      </c>
      <c r="L89" s="73">
        <v>19254.65</v>
      </c>
      <c r="M89" s="73">
        <v>0</v>
      </c>
      <c r="N89" s="50">
        <v>0</v>
      </c>
      <c r="P89" s="75"/>
    </row>
    <row r="90" spans="1:14" ht="12.75">
      <c r="A90" s="18" t="s">
        <v>89</v>
      </c>
      <c r="B90" s="2" t="s">
        <v>90</v>
      </c>
      <c r="C90" s="2" t="s">
        <v>152</v>
      </c>
      <c r="D90" s="19" t="s">
        <v>47</v>
      </c>
      <c r="E90" s="19" t="s">
        <v>170</v>
      </c>
      <c r="F90" s="109" t="s">
        <v>1469</v>
      </c>
      <c r="G90" s="106"/>
      <c r="H90" s="105" t="s">
        <v>9</v>
      </c>
      <c r="I90" s="106"/>
      <c r="J90" s="20" t="s">
        <v>171</v>
      </c>
      <c r="K90" s="21">
        <v>98746</v>
      </c>
      <c r="L90" s="21">
        <v>98746</v>
      </c>
      <c r="M90" s="21">
        <v>0</v>
      </c>
      <c r="N90" s="50">
        <v>0</v>
      </c>
    </row>
    <row r="91" spans="1:14" ht="12.75">
      <c r="A91" s="18" t="s">
        <v>89</v>
      </c>
      <c r="B91" s="2" t="s">
        <v>90</v>
      </c>
      <c r="C91" s="2" t="s">
        <v>152</v>
      </c>
      <c r="D91" s="19" t="s">
        <v>47</v>
      </c>
      <c r="E91" s="19" t="s">
        <v>172</v>
      </c>
      <c r="F91" s="109" t="s">
        <v>1469</v>
      </c>
      <c r="G91" s="106"/>
      <c r="H91" s="105" t="s">
        <v>9</v>
      </c>
      <c r="I91" s="106"/>
      <c r="J91" s="20" t="s">
        <v>173</v>
      </c>
      <c r="K91" s="21">
        <v>277358.17</v>
      </c>
      <c r="L91" s="21">
        <v>277358.17</v>
      </c>
      <c r="M91" s="21">
        <v>0</v>
      </c>
      <c r="N91" s="50">
        <v>0</v>
      </c>
    </row>
    <row r="92" spans="1:14" ht="12.75">
      <c r="A92" s="18" t="s">
        <v>89</v>
      </c>
      <c r="B92" s="2" t="s">
        <v>90</v>
      </c>
      <c r="C92" s="2" t="s">
        <v>152</v>
      </c>
      <c r="D92" s="19" t="s">
        <v>47</v>
      </c>
      <c r="E92" s="19" t="s">
        <v>174</v>
      </c>
      <c r="F92" s="109" t="s">
        <v>1469</v>
      </c>
      <c r="G92" s="106"/>
      <c r="H92" s="105" t="s">
        <v>9</v>
      </c>
      <c r="I92" s="106"/>
      <c r="J92" s="20" t="s">
        <v>175</v>
      </c>
      <c r="K92" s="21">
        <v>300000</v>
      </c>
      <c r="L92" s="21">
        <v>300000</v>
      </c>
      <c r="M92" s="21">
        <v>0</v>
      </c>
      <c r="N92" s="50">
        <v>0</v>
      </c>
    </row>
    <row r="93" spans="1:14" ht="12.75">
      <c r="A93" s="18" t="s">
        <v>89</v>
      </c>
      <c r="B93" s="2" t="s">
        <v>90</v>
      </c>
      <c r="C93" s="2" t="s">
        <v>152</v>
      </c>
      <c r="D93" s="19" t="s">
        <v>47</v>
      </c>
      <c r="E93" s="19" t="s">
        <v>176</v>
      </c>
      <c r="F93" s="109" t="s">
        <v>1469</v>
      </c>
      <c r="G93" s="106"/>
      <c r="H93" s="105" t="s">
        <v>9</v>
      </c>
      <c r="I93" s="106"/>
      <c r="J93" s="20" t="s">
        <v>177</v>
      </c>
      <c r="K93" s="21">
        <v>200000</v>
      </c>
      <c r="L93" s="21">
        <v>200000</v>
      </c>
      <c r="M93" s="21">
        <v>0</v>
      </c>
      <c r="N93" s="50">
        <v>0</v>
      </c>
    </row>
    <row r="94" spans="1:14" ht="12.75">
      <c r="A94" s="18" t="s">
        <v>89</v>
      </c>
      <c r="B94" s="2" t="s">
        <v>90</v>
      </c>
      <c r="C94" s="2" t="s">
        <v>152</v>
      </c>
      <c r="D94" s="19" t="s">
        <v>47</v>
      </c>
      <c r="E94" s="19" t="s">
        <v>178</v>
      </c>
      <c r="F94" s="109" t="s">
        <v>1469</v>
      </c>
      <c r="G94" s="106"/>
      <c r="H94" s="105" t="s">
        <v>9</v>
      </c>
      <c r="I94" s="106"/>
      <c r="J94" s="20" t="s">
        <v>179</v>
      </c>
      <c r="K94" s="21">
        <v>2585183.51</v>
      </c>
      <c r="L94" s="21">
        <v>2585183.51</v>
      </c>
      <c r="M94" s="21">
        <v>0</v>
      </c>
      <c r="N94" s="50">
        <v>0</v>
      </c>
    </row>
    <row r="95" spans="1:14" ht="12.75">
      <c r="A95" s="18" t="s">
        <v>89</v>
      </c>
      <c r="B95" s="2" t="s">
        <v>90</v>
      </c>
      <c r="C95" s="2" t="s">
        <v>152</v>
      </c>
      <c r="D95" s="19" t="s">
        <v>9</v>
      </c>
      <c r="E95" s="19" t="s">
        <v>180</v>
      </c>
      <c r="F95" s="109" t="s">
        <v>1469</v>
      </c>
      <c r="G95" s="106"/>
      <c r="H95" s="105" t="s">
        <v>9</v>
      </c>
      <c r="I95" s="106"/>
      <c r="J95" s="20" t="s">
        <v>181</v>
      </c>
      <c r="K95" s="21">
        <v>593058.56</v>
      </c>
      <c r="L95" s="21">
        <v>593058.56</v>
      </c>
      <c r="M95" s="21">
        <v>0</v>
      </c>
      <c r="N95" s="50">
        <v>0</v>
      </c>
    </row>
    <row r="96" spans="1:14" ht="12.75">
      <c r="A96" s="18" t="s">
        <v>89</v>
      </c>
      <c r="B96" s="2" t="s">
        <v>90</v>
      </c>
      <c r="C96" s="2" t="s">
        <v>152</v>
      </c>
      <c r="D96" s="19" t="s">
        <v>9</v>
      </c>
      <c r="E96" s="19" t="s">
        <v>182</v>
      </c>
      <c r="F96" s="109" t="s">
        <v>1469</v>
      </c>
      <c r="G96" s="106"/>
      <c r="H96" s="105" t="s">
        <v>9</v>
      </c>
      <c r="I96" s="106"/>
      <c r="J96" s="20" t="s">
        <v>183</v>
      </c>
      <c r="K96" s="21">
        <v>30000</v>
      </c>
      <c r="L96" s="21">
        <v>30000</v>
      </c>
      <c r="M96" s="21">
        <v>0</v>
      </c>
      <c r="N96" s="50">
        <v>0</v>
      </c>
    </row>
    <row r="97" spans="1:14" ht="12.75">
      <c r="A97" s="18" t="s">
        <v>89</v>
      </c>
      <c r="B97" s="2" t="s">
        <v>90</v>
      </c>
      <c r="C97" s="2" t="s">
        <v>84</v>
      </c>
      <c r="D97" s="19" t="s">
        <v>47</v>
      </c>
      <c r="E97" s="19" t="s">
        <v>184</v>
      </c>
      <c r="F97" s="109" t="s">
        <v>1469</v>
      </c>
      <c r="G97" s="106"/>
      <c r="H97" s="105" t="s">
        <v>9</v>
      </c>
      <c r="I97" s="106"/>
      <c r="J97" s="20" t="s">
        <v>185</v>
      </c>
      <c r="K97" s="21">
        <v>225000</v>
      </c>
      <c r="L97" s="21">
        <v>225000</v>
      </c>
      <c r="M97" s="21">
        <v>0</v>
      </c>
      <c r="N97" s="50">
        <v>0</v>
      </c>
    </row>
    <row r="98" spans="1:14" ht="12.75">
      <c r="A98" s="18" t="s">
        <v>89</v>
      </c>
      <c r="B98" s="2" t="s">
        <v>90</v>
      </c>
      <c r="C98" s="2" t="s">
        <v>29</v>
      </c>
      <c r="D98" s="19" t="s">
        <v>47</v>
      </c>
      <c r="E98" s="19" t="s">
        <v>186</v>
      </c>
      <c r="F98" s="109" t="s">
        <v>1469</v>
      </c>
      <c r="G98" s="106"/>
      <c r="H98" s="105" t="s">
        <v>9</v>
      </c>
      <c r="I98" s="106"/>
      <c r="J98" s="20" t="s">
        <v>187</v>
      </c>
      <c r="K98" s="21">
        <v>245000</v>
      </c>
      <c r="L98" s="21">
        <v>245000</v>
      </c>
      <c r="M98" s="21">
        <v>0</v>
      </c>
      <c r="N98" s="50">
        <v>0</v>
      </c>
    </row>
    <row r="99" spans="1:14" ht="12.75">
      <c r="A99" s="18" t="s">
        <v>89</v>
      </c>
      <c r="B99" s="2" t="s">
        <v>90</v>
      </c>
      <c r="C99" s="2" t="s">
        <v>19</v>
      </c>
      <c r="D99" s="19" t="s">
        <v>9</v>
      </c>
      <c r="E99" s="19" t="s">
        <v>188</v>
      </c>
      <c r="F99" s="109" t="s">
        <v>1469</v>
      </c>
      <c r="G99" s="106"/>
      <c r="H99" s="105" t="s">
        <v>9</v>
      </c>
      <c r="I99" s="106"/>
      <c r="J99" s="20" t="s">
        <v>189</v>
      </c>
      <c r="K99" s="21">
        <v>60000</v>
      </c>
      <c r="L99" s="21">
        <v>60000</v>
      </c>
      <c r="M99" s="21">
        <v>0</v>
      </c>
      <c r="N99" s="50">
        <v>0</v>
      </c>
    </row>
    <row r="100" spans="1:14" ht="12.75">
      <c r="A100" s="18" t="s">
        <v>89</v>
      </c>
      <c r="B100" s="2" t="s">
        <v>190</v>
      </c>
      <c r="C100" s="2" t="s">
        <v>91</v>
      </c>
      <c r="D100" s="19" t="s">
        <v>37</v>
      </c>
      <c r="E100" s="19" t="s">
        <v>191</v>
      </c>
      <c r="F100" s="109" t="s">
        <v>1469</v>
      </c>
      <c r="G100" s="106"/>
      <c r="H100" s="105" t="s">
        <v>9</v>
      </c>
      <c r="I100" s="106"/>
      <c r="J100" s="20" t="s">
        <v>192</v>
      </c>
      <c r="K100" s="21">
        <v>200000</v>
      </c>
      <c r="L100" s="21">
        <v>200000</v>
      </c>
      <c r="M100" s="21">
        <v>0</v>
      </c>
      <c r="N100" s="50">
        <v>0</v>
      </c>
    </row>
    <row r="101" spans="1:14" ht="12.75">
      <c r="A101" s="18" t="s">
        <v>89</v>
      </c>
      <c r="B101" s="2" t="s">
        <v>190</v>
      </c>
      <c r="C101" s="2" t="s">
        <v>91</v>
      </c>
      <c r="D101" s="19" t="s">
        <v>43</v>
      </c>
      <c r="E101" s="19" t="s">
        <v>193</v>
      </c>
      <c r="F101" s="109" t="s">
        <v>1469</v>
      </c>
      <c r="G101" s="106"/>
      <c r="H101" s="105" t="s">
        <v>9</v>
      </c>
      <c r="I101" s="106"/>
      <c r="J101" s="20" t="s">
        <v>194</v>
      </c>
      <c r="K101" s="21">
        <v>50000</v>
      </c>
      <c r="L101" s="21">
        <v>50000</v>
      </c>
      <c r="M101" s="21">
        <v>0</v>
      </c>
      <c r="N101" s="50">
        <v>0</v>
      </c>
    </row>
    <row r="102" spans="1:14" ht="12.75">
      <c r="A102" s="18" t="s">
        <v>89</v>
      </c>
      <c r="B102" s="2" t="s">
        <v>190</v>
      </c>
      <c r="C102" s="2" t="s">
        <v>91</v>
      </c>
      <c r="D102" s="19" t="s">
        <v>9</v>
      </c>
      <c r="E102" s="19" t="s">
        <v>195</v>
      </c>
      <c r="F102" s="109" t="s">
        <v>1469</v>
      </c>
      <c r="G102" s="106"/>
      <c r="H102" s="105" t="s">
        <v>9</v>
      </c>
      <c r="I102" s="106"/>
      <c r="J102" s="20" t="s">
        <v>196</v>
      </c>
      <c r="K102" s="21">
        <v>2300000</v>
      </c>
      <c r="L102" s="21">
        <v>2300000</v>
      </c>
      <c r="M102" s="21">
        <v>0</v>
      </c>
      <c r="N102" s="50">
        <v>0</v>
      </c>
    </row>
    <row r="103" spans="1:14" ht="12.75">
      <c r="A103" s="18" t="s">
        <v>89</v>
      </c>
      <c r="B103" s="2" t="s">
        <v>190</v>
      </c>
      <c r="C103" s="2" t="s">
        <v>94</v>
      </c>
      <c r="D103" s="19" t="s">
        <v>43</v>
      </c>
      <c r="E103" s="19" t="s">
        <v>22</v>
      </c>
      <c r="F103" s="109" t="s">
        <v>1469</v>
      </c>
      <c r="G103" s="106"/>
      <c r="H103" s="105" t="s">
        <v>9</v>
      </c>
      <c r="I103" s="106"/>
      <c r="J103" s="20" t="s">
        <v>197</v>
      </c>
      <c r="K103" s="21">
        <v>204146.09</v>
      </c>
      <c r="L103" s="21">
        <v>204146.09</v>
      </c>
      <c r="M103" s="21">
        <v>0</v>
      </c>
      <c r="N103" s="50">
        <v>0</v>
      </c>
    </row>
    <row r="104" spans="1:14" ht="12.75">
      <c r="A104" s="18" t="s">
        <v>89</v>
      </c>
      <c r="B104" s="2" t="s">
        <v>190</v>
      </c>
      <c r="C104" s="2" t="s">
        <v>94</v>
      </c>
      <c r="D104" s="19" t="s">
        <v>43</v>
      </c>
      <c r="E104" s="19" t="s">
        <v>193</v>
      </c>
      <c r="F104" s="109" t="s">
        <v>1469</v>
      </c>
      <c r="G104" s="106"/>
      <c r="H104" s="105" t="s">
        <v>9</v>
      </c>
      <c r="I104" s="106"/>
      <c r="J104" s="20" t="s">
        <v>194</v>
      </c>
      <c r="K104" s="21">
        <v>100000</v>
      </c>
      <c r="L104" s="21">
        <v>100000</v>
      </c>
      <c r="M104" s="21">
        <v>0</v>
      </c>
      <c r="N104" s="50">
        <v>0</v>
      </c>
    </row>
    <row r="105" spans="1:14" ht="12.75">
      <c r="A105" s="18" t="s">
        <v>89</v>
      </c>
      <c r="B105" s="2" t="s">
        <v>190</v>
      </c>
      <c r="C105" s="2" t="s">
        <v>94</v>
      </c>
      <c r="D105" s="19" t="s">
        <v>47</v>
      </c>
      <c r="E105" s="19" t="s">
        <v>198</v>
      </c>
      <c r="F105" s="109" t="s">
        <v>1469</v>
      </c>
      <c r="G105" s="106"/>
      <c r="H105" s="105" t="s">
        <v>9</v>
      </c>
      <c r="I105" s="106"/>
      <c r="J105" s="20" t="s">
        <v>199</v>
      </c>
      <c r="K105" s="21">
        <v>213638.62</v>
      </c>
      <c r="L105" s="21">
        <v>213638.62</v>
      </c>
      <c r="M105" s="21">
        <v>0</v>
      </c>
      <c r="N105" s="50">
        <v>0</v>
      </c>
    </row>
    <row r="106" spans="1:14" ht="12.75">
      <c r="A106" s="18" t="s">
        <v>89</v>
      </c>
      <c r="B106" s="2" t="s">
        <v>190</v>
      </c>
      <c r="C106" s="2" t="s">
        <v>94</v>
      </c>
      <c r="D106" s="19" t="s">
        <v>47</v>
      </c>
      <c r="E106" s="19" t="s">
        <v>200</v>
      </c>
      <c r="F106" s="109" t="s">
        <v>1469</v>
      </c>
      <c r="G106" s="106"/>
      <c r="H106" s="105" t="s">
        <v>9</v>
      </c>
      <c r="I106" s="106"/>
      <c r="J106" s="20" t="s">
        <v>201</v>
      </c>
      <c r="K106" s="21">
        <v>90000</v>
      </c>
      <c r="L106" s="21">
        <v>90000</v>
      </c>
      <c r="M106" s="21">
        <v>0</v>
      </c>
      <c r="N106" s="50">
        <v>0</v>
      </c>
    </row>
    <row r="107" spans="1:14" ht="12.75">
      <c r="A107" s="18" t="s">
        <v>89</v>
      </c>
      <c r="B107" s="2" t="s">
        <v>190</v>
      </c>
      <c r="C107" s="2" t="s">
        <v>94</v>
      </c>
      <c r="D107" s="19" t="s">
        <v>47</v>
      </c>
      <c r="E107" s="19" t="s">
        <v>202</v>
      </c>
      <c r="F107" s="109" t="s">
        <v>1469</v>
      </c>
      <c r="G107" s="106"/>
      <c r="H107" s="105" t="s">
        <v>9</v>
      </c>
      <c r="I107" s="106"/>
      <c r="J107" s="20" t="s">
        <v>203</v>
      </c>
      <c r="K107" s="21">
        <v>50000</v>
      </c>
      <c r="L107" s="21">
        <v>50000</v>
      </c>
      <c r="M107" s="21">
        <v>0</v>
      </c>
      <c r="N107" s="50">
        <v>0</v>
      </c>
    </row>
    <row r="108" spans="1:14" ht="12.75">
      <c r="A108" s="18" t="s">
        <v>89</v>
      </c>
      <c r="B108" s="2" t="s">
        <v>190</v>
      </c>
      <c r="C108" s="2" t="s">
        <v>94</v>
      </c>
      <c r="D108" s="19" t="s">
        <v>47</v>
      </c>
      <c r="E108" s="19" t="s">
        <v>204</v>
      </c>
      <c r="F108" s="109" t="s">
        <v>1469</v>
      </c>
      <c r="G108" s="106"/>
      <c r="H108" s="105" t="s">
        <v>9</v>
      </c>
      <c r="I108" s="106"/>
      <c r="J108" s="20" t="s">
        <v>205</v>
      </c>
      <c r="K108" s="21">
        <v>15839</v>
      </c>
      <c r="L108" s="21">
        <v>15839</v>
      </c>
      <c r="M108" s="21">
        <v>0</v>
      </c>
      <c r="N108" s="50">
        <v>0</v>
      </c>
    </row>
    <row r="109" spans="1:14" ht="12.75">
      <c r="A109" s="18" t="s">
        <v>89</v>
      </c>
      <c r="B109" s="2" t="s">
        <v>190</v>
      </c>
      <c r="C109" s="2" t="s">
        <v>94</v>
      </c>
      <c r="D109" s="19" t="s">
        <v>47</v>
      </c>
      <c r="E109" s="19" t="s">
        <v>206</v>
      </c>
      <c r="F109" s="109" t="s">
        <v>1469</v>
      </c>
      <c r="G109" s="106"/>
      <c r="H109" s="105" t="s">
        <v>9</v>
      </c>
      <c r="I109" s="106"/>
      <c r="J109" s="20" t="s">
        <v>207</v>
      </c>
      <c r="K109" s="21">
        <v>15000</v>
      </c>
      <c r="L109" s="21">
        <v>15000</v>
      </c>
      <c r="M109" s="21">
        <v>0</v>
      </c>
      <c r="N109" s="50">
        <v>0</v>
      </c>
    </row>
    <row r="110" spans="1:14" ht="12.75">
      <c r="A110" s="18" t="s">
        <v>89</v>
      </c>
      <c r="B110" s="2" t="s">
        <v>190</v>
      </c>
      <c r="C110" s="2" t="s">
        <v>94</v>
      </c>
      <c r="D110" s="19" t="s">
        <v>47</v>
      </c>
      <c r="E110" s="19" t="s">
        <v>208</v>
      </c>
      <c r="F110" s="109" t="s">
        <v>1469</v>
      </c>
      <c r="G110" s="106"/>
      <c r="H110" s="105" t="s">
        <v>9</v>
      </c>
      <c r="I110" s="106"/>
      <c r="J110" s="20" t="s">
        <v>209</v>
      </c>
      <c r="K110" s="21">
        <v>126050</v>
      </c>
      <c r="L110" s="21">
        <v>126050</v>
      </c>
      <c r="M110" s="21">
        <v>0</v>
      </c>
      <c r="N110" s="50">
        <v>0</v>
      </c>
    </row>
    <row r="111" spans="1:14" ht="12.75">
      <c r="A111" s="18" t="s">
        <v>89</v>
      </c>
      <c r="B111" s="2" t="s">
        <v>190</v>
      </c>
      <c r="C111" s="2" t="s">
        <v>94</v>
      </c>
      <c r="D111" s="19" t="s">
        <v>47</v>
      </c>
      <c r="E111" s="19" t="s">
        <v>210</v>
      </c>
      <c r="F111" s="109" t="s">
        <v>1469</v>
      </c>
      <c r="G111" s="106"/>
      <c r="H111" s="105" t="s">
        <v>9</v>
      </c>
      <c r="I111" s="106"/>
      <c r="J111" s="20" t="s">
        <v>211</v>
      </c>
      <c r="K111" s="21">
        <v>50000</v>
      </c>
      <c r="L111" s="21">
        <v>50000</v>
      </c>
      <c r="M111" s="21">
        <v>0</v>
      </c>
      <c r="N111" s="50">
        <v>0</v>
      </c>
    </row>
    <row r="112" spans="1:14" ht="12.75">
      <c r="A112" s="18" t="s">
        <v>89</v>
      </c>
      <c r="B112" s="2" t="s">
        <v>190</v>
      </c>
      <c r="C112" s="2" t="s">
        <v>94</v>
      </c>
      <c r="D112" s="19" t="s">
        <v>47</v>
      </c>
      <c r="E112" s="19" t="s">
        <v>212</v>
      </c>
      <c r="F112" s="109" t="s">
        <v>1469</v>
      </c>
      <c r="G112" s="106"/>
      <c r="H112" s="105" t="s">
        <v>9</v>
      </c>
      <c r="I112" s="106"/>
      <c r="J112" s="20" t="s">
        <v>213</v>
      </c>
      <c r="K112" s="21">
        <v>150000</v>
      </c>
      <c r="L112" s="21">
        <v>150000</v>
      </c>
      <c r="M112" s="21">
        <v>0</v>
      </c>
      <c r="N112" s="50">
        <v>0</v>
      </c>
    </row>
    <row r="113" spans="1:14" ht="12.75">
      <c r="A113" s="18" t="s">
        <v>89</v>
      </c>
      <c r="B113" s="2" t="s">
        <v>190</v>
      </c>
      <c r="C113" s="2" t="s">
        <v>94</v>
      </c>
      <c r="D113" s="19" t="s">
        <v>9</v>
      </c>
      <c r="E113" s="19" t="s">
        <v>214</v>
      </c>
      <c r="F113" s="109" t="s">
        <v>1469</v>
      </c>
      <c r="G113" s="106"/>
      <c r="H113" s="105" t="s">
        <v>9</v>
      </c>
      <c r="I113" s="106"/>
      <c r="J113" s="20" t="s">
        <v>215</v>
      </c>
      <c r="K113" s="21">
        <v>50000</v>
      </c>
      <c r="L113" s="21">
        <v>50000</v>
      </c>
      <c r="M113" s="21">
        <v>0</v>
      </c>
      <c r="N113" s="50">
        <v>0</v>
      </c>
    </row>
    <row r="114" spans="1:14" ht="12.75">
      <c r="A114" s="18" t="s">
        <v>89</v>
      </c>
      <c r="B114" s="2" t="s">
        <v>190</v>
      </c>
      <c r="C114" s="2" t="s">
        <v>94</v>
      </c>
      <c r="D114" s="19" t="s">
        <v>9</v>
      </c>
      <c r="E114" s="19" t="s">
        <v>216</v>
      </c>
      <c r="F114" s="109" t="s">
        <v>1469</v>
      </c>
      <c r="G114" s="106"/>
      <c r="H114" s="105" t="s">
        <v>9</v>
      </c>
      <c r="I114" s="106"/>
      <c r="J114" s="20" t="s">
        <v>217</v>
      </c>
      <c r="K114" s="21">
        <v>18000</v>
      </c>
      <c r="L114" s="21">
        <v>18000</v>
      </c>
      <c r="M114" s="21">
        <v>0</v>
      </c>
      <c r="N114" s="50">
        <v>0</v>
      </c>
    </row>
    <row r="115" spans="1:14" ht="12.75">
      <c r="A115" s="18" t="s">
        <v>89</v>
      </c>
      <c r="B115" s="2" t="s">
        <v>190</v>
      </c>
      <c r="C115" s="2" t="s">
        <v>94</v>
      </c>
      <c r="D115" s="19" t="s">
        <v>9</v>
      </c>
      <c r="E115" s="19" t="s">
        <v>218</v>
      </c>
      <c r="F115" s="109" t="s">
        <v>1469</v>
      </c>
      <c r="G115" s="106"/>
      <c r="H115" s="105" t="s">
        <v>9</v>
      </c>
      <c r="I115" s="106"/>
      <c r="J115" s="20" t="s">
        <v>219</v>
      </c>
      <c r="K115" s="21">
        <v>10000</v>
      </c>
      <c r="L115" s="21">
        <v>10000</v>
      </c>
      <c r="M115" s="21">
        <v>0</v>
      </c>
      <c r="N115" s="50">
        <v>0</v>
      </c>
    </row>
    <row r="116" spans="1:14" ht="12.75">
      <c r="A116" s="18" t="s">
        <v>89</v>
      </c>
      <c r="B116" s="2" t="s">
        <v>190</v>
      </c>
      <c r="C116" s="2" t="s">
        <v>94</v>
      </c>
      <c r="D116" s="19" t="s">
        <v>9</v>
      </c>
      <c r="E116" s="19" t="s">
        <v>220</v>
      </c>
      <c r="F116" s="109" t="s">
        <v>1469</v>
      </c>
      <c r="G116" s="106"/>
      <c r="H116" s="105" t="s">
        <v>9</v>
      </c>
      <c r="I116" s="106"/>
      <c r="J116" s="23" t="s">
        <v>1472</v>
      </c>
      <c r="K116" s="21">
        <v>50000</v>
      </c>
      <c r="L116" s="21">
        <v>50000</v>
      </c>
      <c r="M116" s="21">
        <v>0</v>
      </c>
      <c r="N116" s="50">
        <v>0</v>
      </c>
    </row>
    <row r="117" spans="1:14" ht="12.75">
      <c r="A117" s="18" t="s">
        <v>89</v>
      </c>
      <c r="B117" s="2" t="s">
        <v>190</v>
      </c>
      <c r="C117" s="2" t="s">
        <v>94</v>
      </c>
      <c r="D117" s="19" t="s">
        <v>9</v>
      </c>
      <c r="E117" s="19" t="s">
        <v>221</v>
      </c>
      <c r="F117" s="109" t="s">
        <v>1469</v>
      </c>
      <c r="G117" s="106"/>
      <c r="H117" s="105" t="s">
        <v>9</v>
      </c>
      <c r="I117" s="106"/>
      <c r="J117" s="20" t="s">
        <v>222</v>
      </c>
      <c r="K117" s="21">
        <v>10000</v>
      </c>
      <c r="L117" s="21">
        <v>10000</v>
      </c>
      <c r="M117" s="21">
        <v>0</v>
      </c>
      <c r="N117" s="50">
        <v>0</v>
      </c>
    </row>
    <row r="118" spans="1:14" ht="12.75">
      <c r="A118" s="18" t="s">
        <v>89</v>
      </c>
      <c r="B118" s="2" t="s">
        <v>190</v>
      </c>
      <c r="C118" s="2" t="s">
        <v>94</v>
      </c>
      <c r="D118" s="19" t="s">
        <v>9</v>
      </c>
      <c r="E118" s="19" t="s">
        <v>223</v>
      </c>
      <c r="F118" s="109" t="s">
        <v>1469</v>
      </c>
      <c r="G118" s="106"/>
      <c r="H118" s="105" t="s">
        <v>9</v>
      </c>
      <c r="I118" s="106"/>
      <c r="J118" s="20" t="s">
        <v>224</v>
      </c>
      <c r="K118" s="21">
        <v>10000</v>
      </c>
      <c r="L118" s="21">
        <v>10000</v>
      </c>
      <c r="M118" s="21">
        <v>0</v>
      </c>
      <c r="N118" s="50">
        <v>0</v>
      </c>
    </row>
    <row r="119" spans="1:14" ht="14.25" customHeight="1">
      <c r="A119" s="18" t="s">
        <v>89</v>
      </c>
      <c r="B119" s="2" t="s">
        <v>190</v>
      </c>
      <c r="C119" s="2" t="s">
        <v>94</v>
      </c>
      <c r="D119" s="19" t="s">
        <v>9</v>
      </c>
      <c r="E119" s="19" t="s">
        <v>225</v>
      </c>
      <c r="F119" s="109" t="s">
        <v>1469</v>
      </c>
      <c r="G119" s="106"/>
      <c r="H119" s="105" t="s">
        <v>9</v>
      </c>
      <c r="I119" s="106"/>
      <c r="J119" s="23" t="s">
        <v>1527</v>
      </c>
      <c r="K119" s="21">
        <v>50000</v>
      </c>
      <c r="L119" s="21">
        <v>50000</v>
      </c>
      <c r="M119" s="21">
        <v>0</v>
      </c>
      <c r="N119" s="50">
        <v>0</v>
      </c>
    </row>
    <row r="120" spans="1:14" ht="13.5" customHeight="1">
      <c r="A120" s="18" t="s">
        <v>89</v>
      </c>
      <c r="B120" s="2" t="s">
        <v>190</v>
      </c>
      <c r="C120" s="2" t="s">
        <v>94</v>
      </c>
      <c r="D120" s="19" t="s">
        <v>9</v>
      </c>
      <c r="E120" s="19" t="s">
        <v>226</v>
      </c>
      <c r="F120" s="109" t="s">
        <v>1469</v>
      </c>
      <c r="G120" s="106"/>
      <c r="H120" s="105" t="s">
        <v>9</v>
      </c>
      <c r="I120" s="106"/>
      <c r="J120" s="20" t="s">
        <v>227</v>
      </c>
      <c r="K120" s="21">
        <v>10000</v>
      </c>
      <c r="L120" s="21">
        <v>10000</v>
      </c>
      <c r="M120" s="21">
        <v>0</v>
      </c>
      <c r="N120" s="50">
        <v>0</v>
      </c>
    </row>
    <row r="121" spans="1:14" ht="14.25" customHeight="1">
      <c r="A121" s="18" t="s">
        <v>89</v>
      </c>
      <c r="B121" s="2" t="s">
        <v>190</v>
      </c>
      <c r="C121" s="2" t="s">
        <v>94</v>
      </c>
      <c r="D121" s="19" t="s">
        <v>9</v>
      </c>
      <c r="E121" s="19" t="s">
        <v>228</v>
      </c>
      <c r="F121" s="109" t="s">
        <v>1469</v>
      </c>
      <c r="G121" s="106"/>
      <c r="H121" s="105" t="s">
        <v>9</v>
      </c>
      <c r="I121" s="106"/>
      <c r="J121" s="20" t="s">
        <v>229</v>
      </c>
      <c r="K121" s="21">
        <v>10000</v>
      </c>
      <c r="L121" s="21">
        <v>10000</v>
      </c>
      <c r="M121" s="21">
        <v>0</v>
      </c>
      <c r="N121" s="50">
        <v>0</v>
      </c>
    </row>
    <row r="122" spans="1:14" ht="12.75">
      <c r="A122" s="18" t="s">
        <v>89</v>
      </c>
      <c r="B122" s="2" t="s">
        <v>190</v>
      </c>
      <c r="C122" s="2" t="s">
        <v>94</v>
      </c>
      <c r="D122" s="19" t="s">
        <v>9</v>
      </c>
      <c r="E122" s="19" t="s">
        <v>230</v>
      </c>
      <c r="F122" s="109" t="s">
        <v>1469</v>
      </c>
      <c r="G122" s="106"/>
      <c r="H122" s="105" t="s">
        <v>9</v>
      </c>
      <c r="I122" s="106"/>
      <c r="J122" s="20" t="s">
        <v>231</v>
      </c>
      <c r="K122" s="21">
        <v>72900</v>
      </c>
      <c r="L122" s="21">
        <v>72900</v>
      </c>
      <c r="M122" s="21">
        <v>0</v>
      </c>
      <c r="N122" s="50">
        <v>0</v>
      </c>
    </row>
    <row r="123" spans="1:14" ht="12.75">
      <c r="A123" s="18" t="s">
        <v>89</v>
      </c>
      <c r="B123" s="2" t="s">
        <v>190</v>
      </c>
      <c r="C123" s="2" t="s">
        <v>94</v>
      </c>
      <c r="D123" s="19" t="s">
        <v>9</v>
      </c>
      <c r="E123" s="19" t="s">
        <v>232</v>
      </c>
      <c r="F123" s="109" t="s">
        <v>1469</v>
      </c>
      <c r="G123" s="106"/>
      <c r="H123" s="105" t="s">
        <v>9</v>
      </c>
      <c r="I123" s="106"/>
      <c r="J123" s="20" t="s">
        <v>233</v>
      </c>
      <c r="K123" s="21">
        <v>26703</v>
      </c>
      <c r="L123" s="21">
        <v>26703</v>
      </c>
      <c r="M123" s="21">
        <v>0</v>
      </c>
      <c r="N123" s="50">
        <v>0</v>
      </c>
    </row>
    <row r="124" spans="1:14" s="68" customFormat="1" ht="12.75">
      <c r="A124" s="63" t="s">
        <v>89</v>
      </c>
      <c r="B124" s="64" t="s">
        <v>190</v>
      </c>
      <c r="C124" s="64" t="s">
        <v>94</v>
      </c>
      <c r="D124" s="65" t="s">
        <v>9</v>
      </c>
      <c r="E124" s="65" t="s">
        <v>234</v>
      </c>
      <c r="F124" s="100" t="s">
        <v>1469</v>
      </c>
      <c r="G124" s="101"/>
      <c r="H124" s="100" t="s">
        <v>9</v>
      </c>
      <c r="I124" s="101"/>
      <c r="J124" s="66" t="s">
        <v>235</v>
      </c>
      <c r="K124" s="67">
        <v>48150</v>
      </c>
      <c r="L124" s="67">
        <v>48150</v>
      </c>
      <c r="M124" s="67">
        <v>0</v>
      </c>
      <c r="N124" s="61">
        <v>0</v>
      </c>
    </row>
    <row r="125" spans="1:14" s="68" customFormat="1" ht="12.75">
      <c r="A125" s="63" t="s">
        <v>89</v>
      </c>
      <c r="B125" s="64" t="s">
        <v>190</v>
      </c>
      <c r="C125" s="64" t="s">
        <v>94</v>
      </c>
      <c r="D125" s="65" t="s">
        <v>9</v>
      </c>
      <c r="E125" s="65" t="s">
        <v>236</v>
      </c>
      <c r="F125" s="100" t="s">
        <v>1469</v>
      </c>
      <c r="G125" s="101"/>
      <c r="H125" s="100" t="s">
        <v>9</v>
      </c>
      <c r="I125" s="101"/>
      <c r="J125" s="66" t="s">
        <v>237</v>
      </c>
      <c r="K125" s="67">
        <v>50000</v>
      </c>
      <c r="L125" s="67">
        <v>50000</v>
      </c>
      <c r="M125" s="67">
        <v>0</v>
      </c>
      <c r="N125" s="61">
        <v>0</v>
      </c>
    </row>
    <row r="126" spans="1:14" s="68" customFormat="1" ht="12.75">
      <c r="A126" s="77" t="s">
        <v>89</v>
      </c>
      <c r="B126" s="78" t="s">
        <v>190</v>
      </c>
      <c r="C126" s="78" t="s">
        <v>94</v>
      </c>
      <c r="D126" s="79" t="s">
        <v>9</v>
      </c>
      <c r="E126" s="79" t="s">
        <v>319</v>
      </c>
      <c r="F126" s="95" t="s">
        <v>1469</v>
      </c>
      <c r="G126" s="96"/>
      <c r="H126" s="95">
        <v>2017</v>
      </c>
      <c r="I126" s="96"/>
      <c r="J126" s="66" t="s">
        <v>320</v>
      </c>
      <c r="K126" s="67">
        <v>37450</v>
      </c>
      <c r="L126" s="67">
        <v>37450</v>
      </c>
      <c r="M126" s="80">
        <v>0</v>
      </c>
      <c r="N126" s="61">
        <v>0</v>
      </c>
    </row>
    <row r="127" spans="1:14" s="68" customFormat="1" ht="12.75">
      <c r="A127" s="63" t="s">
        <v>89</v>
      </c>
      <c r="B127" s="64" t="s">
        <v>190</v>
      </c>
      <c r="C127" s="64" t="s">
        <v>94</v>
      </c>
      <c r="D127" s="65" t="s">
        <v>9</v>
      </c>
      <c r="E127" s="65" t="s">
        <v>238</v>
      </c>
      <c r="F127" s="100" t="s">
        <v>1469</v>
      </c>
      <c r="G127" s="101"/>
      <c r="H127" s="100" t="s">
        <v>9</v>
      </c>
      <c r="I127" s="101"/>
      <c r="J127" s="66" t="s">
        <v>239</v>
      </c>
      <c r="K127" s="67">
        <v>68536.5</v>
      </c>
      <c r="L127" s="67">
        <v>68536.5</v>
      </c>
      <c r="M127" s="67">
        <v>0</v>
      </c>
      <c r="N127" s="61">
        <v>0</v>
      </c>
    </row>
    <row r="128" spans="1:14" s="68" customFormat="1" ht="12.75">
      <c r="A128" s="63" t="s">
        <v>89</v>
      </c>
      <c r="B128" s="64" t="s">
        <v>190</v>
      </c>
      <c r="C128" s="64" t="s">
        <v>94</v>
      </c>
      <c r="D128" s="65" t="s">
        <v>9</v>
      </c>
      <c r="E128" s="65" t="s">
        <v>240</v>
      </c>
      <c r="F128" s="100" t="s">
        <v>1469</v>
      </c>
      <c r="G128" s="101"/>
      <c r="H128" s="100" t="s">
        <v>9</v>
      </c>
      <c r="I128" s="101"/>
      <c r="J128" s="66" t="s">
        <v>241</v>
      </c>
      <c r="K128" s="67">
        <v>50000</v>
      </c>
      <c r="L128" s="67">
        <v>50000</v>
      </c>
      <c r="M128" s="67">
        <v>0</v>
      </c>
      <c r="N128" s="61">
        <v>0</v>
      </c>
    </row>
    <row r="129" spans="1:14" s="68" customFormat="1" ht="12.75">
      <c r="A129" s="77" t="s">
        <v>89</v>
      </c>
      <c r="B129" s="78" t="s">
        <v>190</v>
      </c>
      <c r="C129" s="78" t="s">
        <v>94</v>
      </c>
      <c r="D129" s="79" t="s">
        <v>47</v>
      </c>
      <c r="E129" s="79" t="s">
        <v>259</v>
      </c>
      <c r="F129" s="95" t="s">
        <v>1469</v>
      </c>
      <c r="G129" s="96"/>
      <c r="H129" s="95">
        <v>2017</v>
      </c>
      <c r="I129" s="96"/>
      <c r="J129" s="66" t="s">
        <v>1266</v>
      </c>
      <c r="K129" s="67">
        <v>44356.17</v>
      </c>
      <c r="L129" s="67">
        <v>44356.17</v>
      </c>
      <c r="M129" s="80">
        <v>0</v>
      </c>
      <c r="N129" s="61">
        <v>0</v>
      </c>
    </row>
    <row r="130" spans="1:14" s="68" customFormat="1" ht="12.75">
      <c r="A130" s="63" t="s">
        <v>89</v>
      </c>
      <c r="B130" s="64" t="s">
        <v>190</v>
      </c>
      <c r="C130" s="64" t="s">
        <v>152</v>
      </c>
      <c r="D130" s="65" t="s">
        <v>43</v>
      </c>
      <c r="E130" s="65" t="s">
        <v>157</v>
      </c>
      <c r="F130" s="100" t="s">
        <v>1469</v>
      </c>
      <c r="G130" s="101"/>
      <c r="H130" s="100" t="s">
        <v>9</v>
      </c>
      <c r="I130" s="101"/>
      <c r="J130" s="66" t="s">
        <v>242</v>
      </c>
      <c r="K130" s="67">
        <v>774815.49</v>
      </c>
      <c r="L130" s="67">
        <v>774815.49</v>
      </c>
      <c r="M130" s="67">
        <v>0</v>
      </c>
      <c r="N130" s="61">
        <v>0</v>
      </c>
    </row>
    <row r="131" spans="1:14" s="68" customFormat="1" ht="12.75">
      <c r="A131" s="63" t="s">
        <v>89</v>
      </c>
      <c r="B131" s="64" t="s">
        <v>190</v>
      </c>
      <c r="C131" s="64" t="s">
        <v>152</v>
      </c>
      <c r="D131" s="65" t="s">
        <v>47</v>
      </c>
      <c r="E131" s="65" t="s">
        <v>243</v>
      </c>
      <c r="F131" s="100" t="s">
        <v>1469</v>
      </c>
      <c r="G131" s="101"/>
      <c r="H131" s="100" t="s">
        <v>9</v>
      </c>
      <c r="I131" s="101"/>
      <c r="J131" s="66" t="s">
        <v>244</v>
      </c>
      <c r="K131" s="67">
        <v>564816.51</v>
      </c>
      <c r="L131" s="67">
        <v>564816.51</v>
      </c>
      <c r="M131" s="67">
        <v>0</v>
      </c>
      <c r="N131" s="61">
        <v>0</v>
      </c>
    </row>
    <row r="132" spans="1:14" s="68" customFormat="1" ht="12.75">
      <c r="A132" s="63" t="s">
        <v>89</v>
      </c>
      <c r="B132" s="64" t="s">
        <v>190</v>
      </c>
      <c r="C132" s="64" t="s">
        <v>152</v>
      </c>
      <c r="D132" s="65" t="s">
        <v>47</v>
      </c>
      <c r="E132" s="65" t="s">
        <v>245</v>
      </c>
      <c r="F132" s="100" t="s">
        <v>1469</v>
      </c>
      <c r="G132" s="101"/>
      <c r="H132" s="100" t="s">
        <v>9</v>
      </c>
      <c r="I132" s="101"/>
      <c r="J132" s="66" t="s">
        <v>246</v>
      </c>
      <c r="K132" s="67">
        <v>4019483.34</v>
      </c>
      <c r="L132" s="67">
        <v>2009741.67</v>
      </c>
      <c r="M132" s="80">
        <v>2009741.67</v>
      </c>
      <c r="N132" s="61">
        <v>0</v>
      </c>
    </row>
    <row r="133" spans="1:16" s="68" customFormat="1" ht="12.75">
      <c r="A133" s="63" t="s">
        <v>89</v>
      </c>
      <c r="B133" s="64" t="s">
        <v>190</v>
      </c>
      <c r="C133" s="64" t="s">
        <v>152</v>
      </c>
      <c r="D133" s="65" t="s">
        <v>47</v>
      </c>
      <c r="E133" s="65" t="s">
        <v>247</v>
      </c>
      <c r="F133" s="100" t="s">
        <v>1469</v>
      </c>
      <c r="G133" s="101"/>
      <c r="H133" s="100" t="s">
        <v>9</v>
      </c>
      <c r="I133" s="101"/>
      <c r="J133" s="66" t="s">
        <v>248</v>
      </c>
      <c r="K133" s="67">
        <v>649144.13</v>
      </c>
      <c r="L133" s="67">
        <v>649144.13</v>
      </c>
      <c r="M133" s="67">
        <v>0</v>
      </c>
      <c r="N133" s="61">
        <v>0</v>
      </c>
      <c r="P133" s="81"/>
    </row>
    <row r="134" spans="1:14" s="68" customFormat="1" ht="12.75">
      <c r="A134" s="63" t="s">
        <v>89</v>
      </c>
      <c r="B134" s="64" t="s">
        <v>190</v>
      </c>
      <c r="C134" s="64" t="s">
        <v>152</v>
      </c>
      <c r="D134" s="65" t="s">
        <v>47</v>
      </c>
      <c r="E134" s="65" t="s">
        <v>249</v>
      </c>
      <c r="F134" s="100" t="s">
        <v>1469</v>
      </c>
      <c r="G134" s="101"/>
      <c r="H134" s="100" t="s">
        <v>9</v>
      </c>
      <c r="I134" s="101"/>
      <c r="J134" s="66" t="s">
        <v>250</v>
      </c>
      <c r="K134" s="67">
        <v>50000</v>
      </c>
      <c r="L134" s="67">
        <v>50000</v>
      </c>
      <c r="M134" s="67">
        <v>0</v>
      </c>
      <c r="N134" s="61">
        <v>0</v>
      </c>
    </row>
    <row r="135" spans="1:14" s="68" customFormat="1" ht="26.25">
      <c r="A135" s="63" t="s">
        <v>89</v>
      </c>
      <c r="B135" s="64" t="s">
        <v>190</v>
      </c>
      <c r="C135" s="64" t="s">
        <v>152</v>
      </c>
      <c r="D135" s="65" t="s">
        <v>47</v>
      </c>
      <c r="E135" s="79" t="s">
        <v>1264</v>
      </c>
      <c r="F135" s="100" t="s">
        <v>1469</v>
      </c>
      <c r="G135" s="101"/>
      <c r="H135" s="100" t="s">
        <v>9</v>
      </c>
      <c r="I135" s="101"/>
      <c r="J135" s="66" t="s">
        <v>1243</v>
      </c>
      <c r="K135" s="67">
        <v>478285.66</v>
      </c>
      <c r="L135" s="67">
        <v>478285.66</v>
      </c>
      <c r="M135" s="67">
        <v>0</v>
      </c>
      <c r="N135" s="61">
        <v>0</v>
      </c>
    </row>
    <row r="136" spans="1:14" s="68" customFormat="1" ht="12.75">
      <c r="A136" s="63" t="s">
        <v>89</v>
      </c>
      <c r="B136" s="64" t="s">
        <v>190</v>
      </c>
      <c r="C136" s="64" t="s">
        <v>152</v>
      </c>
      <c r="D136" s="65" t="s">
        <v>47</v>
      </c>
      <c r="E136" s="65" t="s">
        <v>251</v>
      </c>
      <c r="F136" s="100" t="s">
        <v>1469</v>
      </c>
      <c r="G136" s="101"/>
      <c r="H136" s="100" t="s">
        <v>9</v>
      </c>
      <c r="I136" s="101"/>
      <c r="J136" s="66" t="s">
        <v>252</v>
      </c>
      <c r="K136" s="67">
        <v>100000</v>
      </c>
      <c r="L136" s="67">
        <v>100000</v>
      </c>
      <c r="M136" s="67">
        <v>0</v>
      </c>
      <c r="N136" s="61">
        <v>0</v>
      </c>
    </row>
    <row r="137" spans="1:14" s="68" customFormat="1" ht="12.75">
      <c r="A137" s="63" t="s">
        <v>89</v>
      </c>
      <c r="B137" s="64" t="s">
        <v>190</v>
      </c>
      <c r="C137" s="64" t="s">
        <v>152</v>
      </c>
      <c r="D137" s="65" t="s">
        <v>47</v>
      </c>
      <c r="E137" s="65" t="s">
        <v>253</v>
      </c>
      <c r="F137" s="100" t="s">
        <v>1469</v>
      </c>
      <c r="G137" s="101"/>
      <c r="H137" s="100" t="s">
        <v>9</v>
      </c>
      <c r="I137" s="101"/>
      <c r="J137" s="66" t="s">
        <v>254</v>
      </c>
      <c r="K137" s="67">
        <v>1706491.05</v>
      </c>
      <c r="L137" s="67">
        <v>1706491.05</v>
      </c>
      <c r="M137" s="67">
        <v>0</v>
      </c>
      <c r="N137" s="61">
        <v>0</v>
      </c>
    </row>
    <row r="138" spans="1:14" s="68" customFormat="1" ht="12.75">
      <c r="A138" s="63" t="s">
        <v>89</v>
      </c>
      <c r="B138" s="64" t="s">
        <v>190</v>
      </c>
      <c r="C138" s="64" t="s">
        <v>152</v>
      </c>
      <c r="D138" s="65" t="s">
        <v>47</v>
      </c>
      <c r="E138" s="65" t="s">
        <v>255</v>
      </c>
      <c r="F138" s="100" t="s">
        <v>1469</v>
      </c>
      <c r="G138" s="101"/>
      <c r="H138" s="100" t="s">
        <v>9</v>
      </c>
      <c r="I138" s="101"/>
      <c r="J138" s="66" t="s">
        <v>256</v>
      </c>
      <c r="K138" s="67">
        <v>2357216.9</v>
      </c>
      <c r="L138" s="67">
        <v>2357216.9</v>
      </c>
      <c r="M138" s="67">
        <v>0</v>
      </c>
      <c r="N138" s="61">
        <v>0</v>
      </c>
    </row>
    <row r="139" spans="1:14" s="68" customFormat="1" ht="12.75">
      <c r="A139" s="63" t="s">
        <v>89</v>
      </c>
      <c r="B139" s="64" t="s">
        <v>190</v>
      </c>
      <c r="C139" s="64" t="s">
        <v>152</v>
      </c>
      <c r="D139" s="65" t="s">
        <v>47</v>
      </c>
      <c r="E139" s="65" t="s">
        <v>257</v>
      </c>
      <c r="F139" s="100" t="s">
        <v>1469</v>
      </c>
      <c r="G139" s="101"/>
      <c r="H139" s="100" t="s">
        <v>9</v>
      </c>
      <c r="I139" s="101"/>
      <c r="J139" s="66" t="s">
        <v>258</v>
      </c>
      <c r="K139" s="67">
        <v>2142572.89</v>
      </c>
      <c r="L139" s="67">
        <v>2142572.89</v>
      </c>
      <c r="M139" s="67">
        <v>0</v>
      </c>
      <c r="N139" s="61">
        <v>0</v>
      </c>
    </row>
    <row r="140" spans="1:14" s="68" customFormat="1" ht="12.75">
      <c r="A140" s="63" t="s">
        <v>89</v>
      </c>
      <c r="B140" s="64" t="s">
        <v>190</v>
      </c>
      <c r="C140" s="64" t="s">
        <v>152</v>
      </c>
      <c r="D140" s="65" t="s">
        <v>47</v>
      </c>
      <c r="E140" s="65" t="s">
        <v>260</v>
      </c>
      <c r="F140" s="100" t="s">
        <v>1469</v>
      </c>
      <c r="G140" s="101"/>
      <c r="H140" s="100" t="s">
        <v>9</v>
      </c>
      <c r="I140" s="101"/>
      <c r="J140" s="66" t="s">
        <v>261</v>
      </c>
      <c r="K140" s="67">
        <v>1318130.27</v>
      </c>
      <c r="L140" s="67">
        <v>1318130.27</v>
      </c>
      <c r="M140" s="67">
        <v>0</v>
      </c>
      <c r="N140" s="61">
        <v>0</v>
      </c>
    </row>
    <row r="141" spans="1:16" s="68" customFormat="1" ht="12.75">
      <c r="A141" s="63" t="s">
        <v>89</v>
      </c>
      <c r="B141" s="64" t="s">
        <v>190</v>
      </c>
      <c r="C141" s="64" t="s">
        <v>152</v>
      </c>
      <c r="D141" s="65" t="s">
        <v>9</v>
      </c>
      <c r="E141" s="65" t="s">
        <v>262</v>
      </c>
      <c r="F141" s="100" t="s">
        <v>1469</v>
      </c>
      <c r="G141" s="101"/>
      <c r="H141" s="100" t="s">
        <v>9</v>
      </c>
      <c r="I141" s="101"/>
      <c r="J141" s="66" t="s">
        <v>263</v>
      </c>
      <c r="K141" s="67">
        <v>46413.17</v>
      </c>
      <c r="L141" s="67">
        <v>46413.17</v>
      </c>
      <c r="M141" s="67">
        <v>0</v>
      </c>
      <c r="N141" s="61">
        <v>0</v>
      </c>
      <c r="P141" s="81"/>
    </row>
    <row r="142" spans="1:14" s="68" customFormat="1" ht="12.75">
      <c r="A142" s="63" t="s">
        <v>89</v>
      </c>
      <c r="B142" s="64" t="s">
        <v>190</v>
      </c>
      <c r="C142" s="64" t="s">
        <v>152</v>
      </c>
      <c r="D142" s="65" t="s">
        <v>9</v>
      </c>
      <c r="E142" s="65" t="s">
        <v>264</v>
      </c>
      <c r="F142" s="100" t="s">
        <v>1469</v>
      </c>
      <c r="G142" s="101"/>
      <c r="H142" s="100" t="s">
        <v>9</v>
      </c>
      <c r="I142" s="101"/>
      <c r="J142" s="66" t="s">
        <v>1471</v>
      </c>
      <c r="K142" s="67">
        <v>100000</v>
      </c>
      <c r="L142" s="67">
        <v>100000</v>
      </c>
      <c r="M142" s="67">
        <v>0</v>
      </c>
      <c r="N142" s="61">
        <v>0</v>
      </c>
    </row>
    <row r="143" spans="1:17" s="68" customFormat="1" ht="12.75">
      <c r="A143" s="63" t="s">
        <v>89</v>
      </c>
      <c r="B143" s="64" t="s">
        <v>190</v>
      </c>
      <c r="C143" s="64" t="s">
        <v>152</v>
      </c>
      <c r="D143" s="65" t="s">
        <v>9</v>
      </c>
      <c r="E143" s="65" t="s">
        <v>265</v>
      </c>
      <c r="F143" s="100" t="s">
        <v>1469</v>
      </c>
      <c r="G143" s="101"/>
      <c r="H143" s="100" t="s">
        <v>9</v>
      </c>
      <c r="I143" s="101"/>
      <c r="J143" s="66" t="s">
        <v>266</v>
      </c>
      <c r="K143" s="67">
        <v>100000</v>
      </c>
      <c r="L143" s="67">
        <v>100000</v>
      </c>
      <c r="M143" s="67">
        <v>0</v>
      </c>
      <c r="N143" s="61">
        <v>0</v>
      </c>
      <c r="Q143" s="81"/>
    </row>
    <row r="144" spans="1:14" s="68" customFormat="1" ht="12.75">
      <c r="A144" s="77" t="s">
        <v>89</v>
      </c>
      <c r="B144" s="64">
        <v>4532</v>
      </c>
      <c r="C144" s="64">
        <v>61912</v>
      </c>
      <c r="D144" s="65">
        <v>2015</v>
      </c>
      <c r="E144" s="79" t="s">
        <v>1265</v>
      </c>
      <c r="F144" s="95" t="s">
        <v>1469</v>
      </c>
      <c r="G144" s="96"/>
      <c r="H144" s="95">
        <v>2017</v>
      </c>
      <c r="I144" s="96"/>
      <c r="J144" s="66" t="s">
        <v>1242</v>
      </c>
      <c r="K144" s="67">
        <v>144586.83</v>
      </c>
      <c r="L144" s="67">
        <v>144586.83</v>
      </c>
      <c r="M144" s="80">
        <v>0</v>
      </c>
      <c r="N144" s="61">
        <v>0</v>
      </c>
    </row>
    <row r="145" spans="1:14" s="68" customFormat="1" ht="12.75">
      <c r="A145" s="63" t="s">
        <v>89</v>
      </c>
      <c r="B145" s="64" t="s">
        <v>190</v>
      </c>
      <c r="C145" s="64" t="s">
        <v>19</v>
      </c>
      <c r="D145" s="65" t="s">
        <v>37</v>
      </c>
      <c r="E145" s="65" t="s">
        <v>267</v>
      </c>
      <c r="F145" s="100" t="s">
        <v>1469</v>
      </c>
      <c r="G145" s="101"/>
      <c r="H145" s="100" t="s">
        <v>9</v>
      </c>
      <c r="I145" s="101"/>
      <c r="J145" s="66" t="s">
        <v>268</v>
      </c>
      <c r="K145" s="67">
        <v>46112.46</v>
      </c>
      <c r="L145" s="67">
        <v>46112.46</v>
      </c>
      <c r="M145" s="67">
        <v>0</v>
      </c>
      <c r="N145" s="61">
        <v>0</v>
      </c>
    </row>
    <row r="146" spans="1:14" s="68" customFormat="1" ht="12.75">
      <c r="A146" s="63" t="s">
        <v>89</v>
      </c>
      <c r="B146" s="64" t="s">
        <v>190</v>
      </c>
      <c r="C146" s="64" t="s">
        <v>269</v>
      </c>
      <c r="D146" s="65" t="s">
        <v>37</v>
      </c>
      <c r="E146" s="65" t="s">
        <v>270</v>
      </c>
      <c r="F146" s="100" t="s">
        <v>1469</v>
      </c>
      <c r="G146" s="101"/>
      <c r="H146" s="100" t="s">
        <v>9</v>
      </c>
      <c r="I146" s="101"/>
      <c r="J146" s="66" t="s">
        <v>271</v>
      </c>
      <c r="K146" s="67">
        <v>1633624.76</v>
      </c>
      <c r="L146" s="67">
        <v>1633624.76</v>
      </c>
      <c r="M146" s="67">
        <v>0</v>
      </c>
      <c r="N146" s="61">
        <v>0</v>
      </c>
    </row>
    <row r="147" spans="1:14" s="68" customFormat="1" ht="12.75">
      <c r="A147" s="63" t="s">
        <v>89</v>
      </c>
      <c r="B147" s="64" t="s">
        <v>190</v>
      </c>
      <c r="C147" s="64" t="s">
        <v>269</v>
      </c>
      <c r="D147" s="65" t="s">
        <v>37</v>
      </c>
      <c r="E147" s="65" t="s">
        <v>272</v>
      </c>
      <c r="F147" s="100" t="s">
        <v>1469</v>
      </c>
      <c r="G147" s="101"/>
      <c r="H147" s="100" t="s">
        <v>9</v>
      </c>
      <c r="I147" s="101"/>
      <c r="J147" s="66" t="s">
        <v>273</v>
      </c>
      <c r="K147" s="67">
        <v>68831</v>
      </c>
      <c r="L147" s="67">
        <v>68831</v>
      </c>
      <c r="M147" s="67">
        <v>0</v>
      </c>
      <c r="N147" s="61">
        <v>0</v>
      </c>
    </row>
    <row r="148" spans="1:14" ht="12.75">
      <c r="A148" s="18" t="s">
        <v>89</v>
      </c>
      <c r="B148" s="2" t="s">
        <v>190</v>
      </c>
      <c r="C148" s="2" t="s">
        <v>269</v>
      </c>
      <c r="D148" s="19" t="s">
        <v>37</v>
      </c>
      <c r="E148" s="19" t="s">
        <v>274</v>
      </c>
      <c r="F148" s="109" t="s">
        <v>1469</v>
      </c>
      <c r="G148" s="106"/>
      <c r="H148" s="105" t="s">
        <v>9</v>
      </c>
      <c r="I148" s="106"/>
      <c r="J148" s="20" t="s">
        <v>275</v>
      </c>
      <c r="K148" s="21">
        <v>65117.05</v>
      </c>
      <c r="L148" s="21">
        <v>65117.05</v>
      </c>
      <c r="M148" s="21">
        <v>0</v>
      </c>
      <c r="N148" s="50">
        <v>0</v>
      </c>
    </row>
    <row r="149" spans="1:14" ht="12.75">
      <c r="A149" s="18" t="s">
        <v>89</v>
      </c>
      <c r="B149" s="2" t="s">
        <v>190</v>
      </c>
      <c r="C149" s="2" t="s">
        <v>269</v>
      </c>
      <c r="D149" s="19" t="s">
        <v>43</v>
      </c>
      <c r="E149" s="19" t="s">
        <v>276</v>
      </c>
      <c r="F149" s="109" t="s">
        <v>1469</v>
      </c>
      <c r="G149" s="106"/>
      <c r="H149" s="105" t="s">
        <v>9</v>
      </c>
      <c r="I149" s="106"/>
      <c r="J149" s="20" t="s">
        <v>277</v>
      </c>
      <c r="K149" s="21">
        <v>413425</v>
      </c>
      <c r="L149" s="21">
        <v>413425</v>
      </c>
      <c r="M149" s="21">
        <v>0</v>
      </c>
      <c r="N149" s="50">
        <v>0</v>
      </c>
    </row>
    <row r="150" spans="1:14" ht="12.75">
      <c r="A150" s="18" t="s">
        <v>89</v>
      </c>
      <c r="B150" s="2" t="s">
        <v>190</v>
      </c>
      <c r="C150" s="2" t="s">
        <v>269</v>
      </c>
      <c r="D150" s="19" t="s">
        <v>43</v>
      </c>
      <c r="E150" s="19" t="s">
        <v>278</v>
      </c>
      <c r="F150" s="109" t="s">
        <v>1469</v>
      </c>
      <c r="G150" s="106"/>
      <c r="H150" s="105" t="s">
        <v>9</v>
      </c>
      <c r="I150" s="106"/>
      <c r="J150" s="20" t="s">
        <v>279</v>
      </c>
      <c r="K150" s="21">
        <v>800000</v>
      </c>
      <c r="L150" s="21">
        <v>800000</v>
      </c>
      <c r="M150" s="21">
        <v>0</v>
      </c>
      <c r="N150" s="50">
        <v>0</v>
      </c>
    </row>
    <row r="151" spans="1:14" ht="12.75">
      <c r="A151" s="18" t="s">
        <v>89</v>
      </c>
      <c r="B151" s="2" t="s">
        <v>190</v>
      </c>
      <c r="C151" s="2" t="s">
        <v>269</v>
      </c>
      <c r="D151" s="19" t="s">
        <v>47</v>
      </c>
      <c r="E151" s="19" t="s">
        <v>280</v>
      </c>
      <c r="F151" s="109" t="s">
        <v>1469</v>
      </c>
      <c r="G151" s="106"/>
      <c r="H151" s="105" t="s">
        <v>9</v>
      </c>
      <c r="I151" s="106"/>
      <c r="J151" s="20" t="s">
        <v>281</v>
      </c>
      <c r="K151" s="21">
        <v>405000</v>
      </c>
      <c r="L151" s="21">
        <v>405000</v>
      </c>
      <c r="M151" s="21">
        <v>0</v>
      </c>
      <c r="N151" s="50">
        <v>0</v>
      </c>
    </row>
    <row r="152" spans="1:14" ht="12.75">
      <c r="A152" s="18" t="s">
        <v>89</v>
      </c>
      <c r="B152" s="2" t="s">
        <v>190</v>
      </c>
      <c r="C152" s="2" t="s">
        <v>269</v>
      </c>
      <c r="D152" s="19" t="s">
        <v>47</v>
      </c>
      <c r="E152" s="19" t="s">
        <v>282</v>
      </c>
      <c r="F152" s="109" t="s">
        <v>1469</v>
      </c>
      <c r="G152" s="106"/>
      <c r="H152" s="105" t="s">
        <v>9</v>
      </c>
      <c r="I152" s="106"/>
      <c r="J152" s="20" t="s">
        <v>283</v>
      </c>
      <c r="K152" s="21">
        <v>107165.34</v>
      </c>
      <c r="L152" s="21">
        <v>107165.34</v>
      </c>
      <c r="M152" s="21">
        <v>0</v>
      </c>
      <c r="N152" s="50">
        <v>0</v>
      </c>
    </row>
    <row r="153" spans="1:14" ht="12.75">
      <c r="A153" s="18" t="s">
        <v>89</v>
      </c>
      <c r="B153" s="2" t="s">
        <v>190</v>
      </c>
      <c r="C153" s="2" t="s">
        <v>269</v>
      </c>
      <c r="D153" s="19" t="s">
        <v>47</v>
      </c>
      <c r="E153" s="19" t="s">
        <v>284</v>
      </c>
      <c r="F153" s="109" t="s">
        <v>1469</v>
      </c>
      <c r="G153" s="106"/>
      <c r="H153" s="105" t="s">
        <v>9</v>
      </c>
      <c r="I153" s="106"/>
      <c r="J153" s="20" t="s">
        <v>285</v>
      </c>
      <c r="K153" s="21">
        <v>110000</v>
      </c>
      <c r="L153" s="21">
        <v>110000</v>
      </c>
      <c r="M153" s="21">
        <v>0</v>
      </c>
      <c r="N153" s="50">
        <v>0</v>
      </c>
    </row>
    <row r="154" spans="1:14" ht="12.75">
      <c r="A154" s="18" t="s">
        <v>89</v>
      </c>
      <c r="B154" s="2" t="s">
        <v>190</v>
      </c>
      <c r="C154" s="2" t="s">
        <v>269</v>
      </c>
      <c r="D154" s="19" t="s">
        <v>47</v>
      </c>
      <c r="E154" s="19" t="s">
        <v>286</v>
      </c>
      <c r="F154" s="109" t="s">
        <v>1469</v>
      </c>
      <c r="G154" s="106"/>
      <c r="H154" s="105" t="s">
        <v>9</v>
      </c>
      <c r="I154" s="106"/>
      <c r="J154" s="20" t="s">
        <v>287</v>
      </c>
      <c r="K154" s="21">
        <v>20000</v>
      </c>
      <c r="L154" s="21">
        <v>20000</v>
      </c>
      <c r="M154" s="21">
        <v>0</v>
      </c>
      <c r="N154" s="50">
        <v>0</v>
      </c>
    </row>
    <row r="155" spans="1:14" ht="12.75">
      <c r="A155" s="18" t="s">
        <v>89</v>
      </c>
      <c r="B155" s="2" t="s">
        <v>190</v>
      </c>
      <c r="C155" s="2" t="s">
        <v>269</v>
      </c>
      <c r="D155" s="19" t="s">
        <v>47</v>
      </c>
      <c r="E155" s="19" t="s">
        <v>288</v>
      </c>
      <c r="F155" s="109" t="s">
        <v>1469</v>
      </c>
      <c r="G155" s="106"/>
      <c r="H155" s="105" t="s">
        <v>9</v>
      </c>
      <c r="I155" s="106"/>
      <c r="J155" s="20" t="s">
        <v>289</v>
      </c>
      <c r="K155" s="21">
        <v>40000</v>
      </c>
      <c r="L155" s="21">
        <v>40000</v>
      </c>
      <c r="M155" s="21">
        <v>0</v>
      </c>
      <c r="N155" s="50">
        <v>0</v>
      </c>
    </row>
    <row r="156" spans="1:14" ht="12.75">
      <c r="A156" s="18" t="s">
        <v>89</v>
      </c>
      <c r="B156" s="2" t="s">
        <v>190</v>
      </c>
      <c r="C156" s="2" t="s">
        <v>269</v>
      </c>
      <c r="D156" s="19" t="s">
        <v>47</v>
      </c>
      <c r="E156" s="19" t="s">
        <v>290</v>
      </c>
      <c r="F156" s="109" t="s">
        <v>1469</v>
      </c>
      <c r="G156" s="106"/>
      <c r="H156" s="105" t="s">
        <v>9</v>
      </c>
      <c r="I156" s="106"/>
      <c r="J156" s="20" t="s">
        <v>291</v>
      </c>
      <c r="K156" s="21">
        <v>8000</v>
      </c>
      <c r="L156" s="21">
        <v>8000</v>
      </c>
      <c r="M156" s="21">
        <v>0</v>
      </c>
      <c r="N156" s="50">
        <v>0</v>
      </c>
    </row>
    <row r="157" spans="1:14" ht="12.75">
      <c r="A157" s="18" t="s">
        <v>89</v>
      </c>
      <c r="B157" s="2" t="s">
        <v>190</v>
      </c>
      <c r="C157" s="2" t="s">
        <v>269</v>
      </c>
      <c r="D157" s="19" t="s">
        <v>47</v>
      </c>
      <c r="E157" s="19" t="s">
        <v>292</v>
      </c>
      <c r="F157" s="109" t="s">
        <v>1469</v>
      </c>
      <c r="G157" s="106"/>
      <c r="H157" s="105" t="s">
        <v>9</v>
      </c>
      <c r="I157" s="106"/>
      <c r="J157" s="20" t="s">
        <v>293</v>
      </c>
      <c r="K157" s="21">
        <v>12000</v>
      </c>
      <c r="L157" s="21">
        <v>12000</v>
      </c>
      <c r="M157" s="21">
        <v>0</v>
      </c>
      <c r="N157" s="50">
        <v>0</v>
      </c>
    </row>
    <row r="158" spans="1:14" ht="12.75">
      <c r="A158" s="18" t="s">
        <v>89</v>
      </c>
      <c r="B158" s="2" t="s">
        <v>190</v>
      </c>
      <c r="C158" s="2" t="s">
        <v>269</v>
      </c>
      <c r="D158" s="19" t="s">
        <v>47</v>
      </c>
      <c r="E158" s="19" t="s">
        <v>294</v>
      </c>
      <c r="F158" s="109" t="s">
        <v>1469</v>
      </c>
      <c r="G158" s="106"/>
      <c r="H158" s="105" t="s">
        <v>9</v>
      </c>
      <c r="I158" s="106"/>
      <c r="J158" s="20" t="s">
        <v>295</v>
      </c>
      <c r="K158" s="21">
        <v>65000</v>
      </c>
      <c r="L158" s="21">
        <v>65000</v>
      </c>
      <c r="M158" s="21">
        <v>0</v>
      </c>
      <c r="N158" s="50">
        <v>0</v>
      </c>
    </row>
    <row r="159" spans="1:14" ht="12.75">
      <c r="A159" s="18" t="s">
        <v>89</v>
      </c>
      <c r="B159" s="2" t="s">
        <v>190</v>
      </c>
      <c r="C159" s="2" t="s">
        <v>269</v>
      </c>
      <c r="D159" s="19" t="s">
        <v>47</v>
      </c>
      <c r="E159" s="19" t="s">
        <v>296</v>
      </c>
      <c r="F159" s="109" t="s">
        <v>1469</v>
      </c>
      <c r="G159" s="106"/>
      <c r="H159" s="105" t="s">
        <v>9</v>
      </c>
      <c r="I159" s="106"/>
      <c r="J159" s="20" t="s">
        <v>297</v>
      </c>
      <c r="K159" s="21">
        <v>544462.81</v>
      </c>
      <c r="L159" s="21">
        <v>544462.81</v>
      </c>
      <c r="M159" s="21">
        <v>0</v>
      </c>
      <c r="N159" s="50">
        <v>0</v>
      </c>
    </row>
    <row r="160" spans="1:14" ht="12.75">
      <c r="A160" s="18" t="s">
        <v>89</v>
      </c>
      <c r="B160" s="2" t="s">
        <v>190</v>
      </c>
      <c r="C160" s="2" t="s">
        <v>269</v>
      </c>
      <c r="D160" s="19" t="s">
        <v>47</v>
      </c>
      <c r="E160" s="19" t="s">
        <v>298</v>
      </c>
      <c r="F160" s="109" t="s">
        <v>1469</v>
      </c>
      <c r="G160" s="106"/>
      <c r="H160" s="105" t="s">
        <v>9</v>
      </c>
      <c r="I160" s="106"/>
      <c r="J160" s="20" t="s">
        <v>299</v>
      </c>
      <c r="K160" s="21">
        <v>180000</v>
      </c>
      <c r="L160" s="21">
        <v>180000</v>
      </c>
      <c r="M160" s="21">
        <v>0</v>
      </c>
      <c r="N160" s="50">
        <v>0</v>
      </c>
    </row>
    <row r="161" spans="1:14" ht="12.75">
      <c r="A161" s="18" t="s">
        <v>89</v>
      </c>
      <c r="B161" s="2" t="s">
        <v>190</v>
      </c>
      <c r="C161" s="2" t="s">
        <v>269</v>
      </c>
      <c r="D161" s="19" t="s">
        <v>47</v>
      </c>
      <c r="E161" s="19" t="s">
        <v>300</v>
      </c>
      <c r="F161" s="109" t="s">
        <v>1469</v>
      </c>
      <c r="G161" s="106"/>
      <c r="H161" s="105" t="s">
        <v>9</v>
      </c>
      <c r="I161" s="106"/>
      <c r="J161" s="20" t="s">
        <v>301</v>
      </c>
      <c r="K161" s="21">
        <v>420442.37</v>
      </c>
      <c r="L161" s="21">
        <v>420442.37</v>
      </c>
      <c r="M161" s="21">
        <v>0</v>
      </c>
      <c r="N161" s="50">
        <v>0</v>
      </c>
    </row>
    <row r="162" spans="1:14" ht="12.75">
      <c r="A162" s="18" t="s">
        <v>89</v>
      </c>
      <c r="B162" s="2" t="s">
        <v>190</v>
      </c>
      <c r="C162" s="2" t="s">
        <v>269</v>
      </c>
      <c r="D162" s="19" t="s">
        <v>47</v>
      </c>
      <c r="E162" s="19" t="s">
        <v>302</v>
      </c>
      <c r="F162" s="109" t="s">
        <v>1469</v>
      </c>
      <c r="G162" s="106"/>
      <c r="H162" s="105" t="s">
        <v>9</v>
      </c>
      <c r="I162" s="106"/>
      <c r="J162" s="20" t="s">
        <v>303</v>
      </c>
      <c r="K162" s="21">
        <v>506152.5</v>
      </c>
      <c r="L162" s="21">
        <v>506152.5</v>
      </c>
      <c r="M162" s="21">
        <v>0</v>
      </c>
      <c r="N162" s="50">
        <v>0</v>
      </c>
    </row>
    <row r="163" spans="1:14" ht="12.75">
      <c r="A163" s="18" t="s">
        <v>89</v>
      </c>
      <c r="B163" s="2" t="s">
        <v>190</v>
      </c>
      <c r="C163" s="2" t="s">
        <v>269</v>
      </c>
      <c r="D163" s="19" t="s">
        <v>47</v>
      </c>
      <c r="E163" s="19" t="s">
        <v>304</v>
      </c>
      <c r="F163" s="109" t="s">
        <v>1469</v>
      </c>
      <c r="G163" s="106"/>
      <c r="H163" s="105" t="s">
        <v>9</v>
      </c>
      <c r="I163" s="106"/>
      <c r="J163" s="20" t="s">
        <v>305</v>
      </c>
      <c r="K163" s="21">
        <v>200000</v>
      </c>
      <c r="L163" s="21">
        <v>200000</v>
      </c>
      <c r="M163" s="21">
        <v>0</v>
      </c>
      <c r="N163" s="50">
        <v>0</v>
      </c>
    </row>
    <row r="164" spans="1:14" ht="12.75">
      <c r="A164" s="18" t="s">
        <v>89</v>
      </c>
      <c r="B164" s="2" t="s">
        <v>190</v>
      </c>
      <c r="C164" s="2" t="s">
        <v>269</v>
      </c>
      <c r="D164" s="19" t="s">
        <v>47</v>
      </c>
      <c r="E164" s="19" t="s">
        <v>306</v>
      </c>
      <c r="F164" s="109" t="s">
        <v>1469</v>
      </c>
      <c r="G164" s="106"/>
      <c r="H164" s="105" t="s">
        <v>9</v>
      </c>
      <c r="I164" s="106"/>
      <c r="J164" s="20" t="s">
        <v>307</v>
      </c>
      <c r="K164" s="21">
        <v>1654026.4</v>
      </c>
      <c r="L164" s="21">
        <v>1654026.4</v>
      </c>
      <c r="M164" s="21">
        <v>0</v>
      </c>
      <c r="N164" s="50">
        <v>0</v>
      </c>
    </row>
    <row r="165" spans="1:14" ht="12.75">
      <c r="A165" s="18" t="s">
        <v>89</v>
      </c>
      <c r="B165" s="2" t="s">
        <v>190</v>
      </c>
      <c r="C165" s="2" t="s">
        <v>269</v>
      </c>
      <c r="D165" s="19" t="s">
        <v>47</v>
      </c>
      <c r="E165" s="19" t="s">
        <v>308</v>
      </c>
      <c r="F165" s="109" t="s">
        <v>1469</v>
      </c>
      <c r="G165" s="106"/>
      <c r="H165" s="105" t="s">
        <v>9</v>
      </c>
      <c r="I165" s="106"/>
      <c r="J165" s="20" t="s">
        <v>309</v>
      </c>
      <c r="K165" s="21">
        <v>4658953</v>
      </c>
      <c r="L165" s="21">
        <v>4658953</v>
      </c>
      <c r="M165" s="21">
        <v>0</v>
      </c>
      <c r="N165" s="50">
        <v>0</v>
      </c>
    </row>
    <row r="166" spans="1:14" ht="12.75">
      <c r="A166" s="18" t="s">
        <v>89</v>
      </c>
      <c r="B166" s="2" t="s">
        <v>190</v>
      </c>
      <c r="C166" s="2" t="s">
        <v>269</v>
      </c>
      <c r="D166" s="19" t="s">
        <v>47</v>
      </c>
      <c r="E166" s="19" t="s">
        <v>310</v>
      </c>
      <c r="F166" s="109" t="s">
        <v>1469</v>
      </c>
      <c r="G166" s="106"/>
      <c r="H166" s="105" t="s">
        <v>9</v>
      </c>
      <c r="I166" s="106"/>
      <c r="J166" s="20" t="s">
        <v>311</v>
      </c>
      <c r="K166" s="21">
        <v>4658840.23</v>
      </c>
      <c r="L166" s="21">
        <v>4658840.23</v>
      </c>
      <c r="M166" s="21">
        <v>0</v>
      </c>
      <c r="N166" s="50">
        <v>0</v>
      </c>
    </row>
    <row r="167" spans="1:14" ht="12.75">
      <c r="A167" s="18" t="s">
        <v>89</v>
      </c>
      <c r="B167" s="2" t="s">
        <v>190</v>
      </c>
      <c r="C167" s="2" t="s">
        <v>269</v>
      </c>
      <c r="D167" s="19" t="s">
        <v>47</v>
      </c>
      <c r="E167" s="19" t="s">
        <v>312</v>
      </c>
      <c r="F167" s="109" t="s">
        <v>1469</v>
      </c>
      <c r="G167" s="106"/>
      <c r="H167" s="105" t="s">
        <v>9</v>
      </c>
      <c r="I167" s="106"/>
      <c r="J167" s="20" t="s">
        <v>313</v>
      </c>
      <c r="K167" s="21">
        <v>17918.72</v>
      </c>
      <c r="L167" s="21">
        <v>17918.72</v>
      </c>
      <c r="M167" s="21">
        <v>0</v>
      </c>
      <c r="N167" s="50">
        <v>0</v>
      </c>
    </row>
    <row r="168" spans="1:14" ht="12.75">
      <c r="A168" s="18" t="s">
        <v>89</v>
      </c>
      <c r="B168" s="2" t="s">
        <v>190</v>
      </c>
      <c r="C168" s="2" t="s">
        <v>269</v>
      </c>
      <c r="D168" s="19" t="s">
        <v>9</v>
      </c>
      <c r="E168" s="19" t="s">
        <v>276</v>
      </c>
      <c r="F168" s="109" t="s">
        <v>1469</v>
      </c>
      <c r="G168" s="106"/>
      <c r="H168" s="105" t="s">
        <v>9</v>
      </c>
      <c r="I168" s="106"/>
      <c r="J168" s="20" t="s">
        <v>314</v>
      </c>
      <c r="K168" s="21">
        <v>50000</v>
      </c>
      <c r="L168" s="21">
        <v>50000</v>
      </c>
      <c r="M168" s="21">
        <v>0</v>
      </c>
      <c r="N168" s="50">
        <v>0</v>
      </c>
    </row>
    <row r="169" spans="1:14" ht="12.75">
      <c r="A169" s="18" t="s">
        <v>89</v>
      </c>
      <c r="B169" s="2" t="s">
        <v>190</v>
      </c>
      <c r="C169" s="2" t="s">
        <v>269</v>
      </c>
      <c r="D169" s="19" t="s">
        <v>9</v>
      </c>
      <c r="E169" s="19" t="s">
        <v>315</v>
      </c>
      <c r="F169" s="109" t="s">
        <v>1469</v>
      </c>
      <c r="G169" s="106"/>
      <c r="H169" s="105" t="s">
        <v>9</v>
      </c>
      <c r="I169" s="106"/>
      <c r="J169" s="20" t="s">
        <v>316</v>
      </c>
      <c r="K169" s="21">
        <v>10000</v>
      </c>
      <c r="L169" s="21">
        <v>10000</v>
      </c>
      <c r="M169" s="21">
        <v>0</v>
      </c>
      <c r="N169" s="50">
        <v>0</v>
      </c>
    </row>
    <row r="170" spans="1:14" ht="12.75">
      <c r="A170" s="18" t="s">
        <v>89</v>
      </c>
      <c r="B170" s="2" t="s">
        <v>190</v>
      </c>
      <c r="C170" s="2" t="s">
        <v>269</v>
      </c>
      <c r="D170" s="19" t="s">
        <v>9</v>
      </c>
      <c r="E170" s="19" t="s">
        <v>317</v>
      </c>
      <c r="F170" s="109" t="s">
        <v>1469</v>
      </c>
      <c r="G170" s="106"/>
      <c r="H170" s="105" t="s">
        <v>9</v>
      </c>
      <c r="I170" s="106"/>
      <c r="J170" s="20" t="s">
        <v>318</v>
      </c>
      <c r="K170" s="21">
        <v>200000</v>
      </c>
      <c r="L170" s="21">
        <v>200000</v>
      </c>
      <c r="M170" s="21">
        <v>0</v>
      </c>
      <c r="N170" s="50">
        <v>0</v>
      </c>
    </row>
    <row r="171" spans="1:16" s="74" customFormat="1" ht="12.75">
      <c r="A171" s="69" t="s">
        <v>89</v>
      </c>
      <c r="B171" s="70" t="s">
        <v>190</v>
      </c>
      <c r="C171" s="70" t="s">
        <v>269</v>
      </c>
      <c r="D171" s="71" t="s">
        <v>9</v>
      </c>
      <c r="E171" s="71" t="s">
        <v>319</v>
      </c>
      <c r="F171" s="92" t="s">
        <v>1469</v>
      </c>
      <c r="G171" s="93"/>
      <c r="H171" s="92" t="s">
        <v>9</v>
      </c>
      <c r="I171" s="93"/>
      <c r="J171" s="72" t="s">
        <v>320</v>
      </c>
      <c r="K171" s="73">
        <v>12550</v>
      </c>
      <c r="L171" s="73">
        <v>12550</v>
      </c>
      <c r="M171" s="73">
        <v>0</v>
      </c>
      <c r="N171" s="50">
        <v>0</v>
      </c>
      <c r="P171" s="75"/>
    </row>
    <row r="172" spans="1:14" ht="12.75">
      <c r="A172" s="18" t="s">
        <v>89</v>
      </c>
      <c r="B172" s="2" t="s">
        <v>190</v>
      </c>
      <c r="C172" s="2" t="s">
        <v>269</v>
      </c>
      <c r="D172" s="19" t="s">
        <v>9</v>
      </c>
      <c r="E172" s="19" t="s">
        <v>321</v>
      </c>
      <c r="F172" s="109" t="s">
        <v>1469</v>
      </c>
      <c r="G172" s="106"/>
      <c r="H172" s="105" t="s">
        <v>9</v>
      </c>
      <c r="I172" s="106"/>
      <c r="J172" s="20" t="s">
        <v>322</v>
      </c>
      <c r="K172" s="21">
        <v>22500</v>
      </c>
      <c r="L172" s="21">
        <v>22500</v>
      </c>
      <c r="M172" s="21">
        <v>0</v>
      </c>
      <c r="N172" s="50">
        <v>0</v>
      </c>
    </row>
    <row r="173" spans="1:14" ht="12.75">
      <c r="A173" s="18" t="s">
        <v>89</v>
      </c>
      <c r="B173" s="2" t="s">
        <v>190</v>
      </c>
      <c r="C173" s="2" t="s">
        <v>269</v>
      </c>
      <c r="D173" s="19" t="s">
        <v>9</v>
      </c>
      <c r="E173" s="19" t="s">
        <v>323</v>
      </c>
      <c r="F173" s="109" t="s">
        <v>1469</v>
      </c>
      <c r="G173" s="106"/>
      <c r="H173" s="105" t="s">
        <v>9</v>
      </c>
      <c r="I173" s="106"/>
      <c r="J173" s="20" t="s">
        <v>324</v>
      </c>
      <c r="K173" s="21">
        <v>300000</v>
      </c>
      <c r="L173" s="21">
        <v>300000</v>
      </c>
      <c r="M173" s="21">
        <v>0</v>
      </c>
      <c r="N173" s="50">
        <v>0</v>
      </c>
    </row>
    <row r="174" spans="1:14" ht="12.75">
      <c r="A174" s="18" t="s">
        <v>89</v>
      </c>
      <c r="B174" s="2" t="s">
        <v>190</v>
      </c>
      <c r="C174" s="2" t="s">
        <v>269</v>
      </c>
      <c r="D174" s="19" t="s">
        <v>9</v>
      </c>
      <c r="E174" s="19" t="s">
        <v>325</v>
      </c>
      <c r="F174" s="109" t="s">
        <v>1469</v>
      </c>
      <c r="G174" s="106"/>
      <c r="H174" s="105" t="s">
        <v>9</v>
      </c>
      <c r="I174" s="106"/>
      <c r="J174" s="20" t="s">
        <v>326</v>
      </c>
      <c r="K174" s="21">
        <v>20000</v>
      </c>
      <c r="L174" s="21">
        <v>20000</v>
      </c>
      <c r="M174" s="21">
        <v>0</v>
      </c>
      <c r="N174" s="50">
        <v>0</v>
      </c>
    </row>
    <row r="175" spans="1:14" ht="12.75">
      <c r="A175" s="18" t="s">
        <v>89</v>
      </c>
      <c r="B175" s="2" t="s">
        <v>190</v>
      </c>
      <c r="C175" s="2" t="s">
        <v>269</v>
      </c>
      <c r="D175" s="19" t="s">
        <v>9</v>
      </c>
      <c r="E175" s="19" t="s">
        <v>327</v>
      </c>
      <c r="F175" s="109" t="s">
        <v>1469</v>
      </c>
      <c r="G175" s="106"/>
      <c r="H175" s="105" t="s">
        <v>9</v>
      </c>
      <c r="I175" s="106"/>
      <c r="J175" s="20" t="s">
        <v>328</v>
      </c>
      <c r="K175" s="21">
        <v>60000</v>
      </c>
      <c r="L175" s="21">
        <v>60000</v>
      </c>
      <c r="M175" s="21">
        <v>0</v>
      </c>
      <c r="N175" s="50">
        <v>0</v>
      </c>
    </row>
    <row r="176" spans="1:14" ht="12.75">
      <c r="A176" s="18" t="s">
        <v>89</v>
      </c>
      <c r="B176" s="2" t="s">
        <v>190</v>
      </c>
      <c r="C176" s="2" t="s">
        <v>269</v>
      </c>
      <c r="D176" s="19" t="s">
        <v>9</v>
      </c>
      <c r="E176" s="19" t="s">
        <v>329</v>
      </c>
      <c r="F176" s="109" t="s">
        <v>1469</v>
      </c>
      <c r="G176" s="106"/>
      <c r="H176" s="105" t="s">
        <v>9</v>
      </c>
      <c r="I176" s="106"/>
      <c r="J176" s="20" t="s">
        <v>330</v>
      </c>
      <c r="K176" s="21">
        <v>45000</v>
      </c>
      <c r="L176" s="21">
        <v>45000</v>
      </c>
      <c r="M176" s="21">
        <v>0</v>
      </c>
      <c r="N176" s="50">
        <v>0</v>
      </c>
    </row>
    <row r="177" spans="1:14" ht="12.75">
      <c r="A177" s="18" t="s">
        <v>89</v>
      </c>
      <c r="B177" s="2" t="s">
        <v>190</v>
      </c>
      <c r="C177" s="2" t="s">
        <v>269</v>
      </c>
      <c r="D177" s="19" t="s">
        <v>9</v>
      </c>
      <c r="E177" s="19" t="s">
        <v>331</v>
      </c>
      <c r="F177" s="109" t="s">
        <v>1469</v>
      </c>
      <c r="G177" s="106"/>
      <c r="H177" s="105" t="s">
        <v>9</v>
      </c>
      <c r="I177" s="106"/>
      <c r="J177" s="20" t="s">
        <v>332</v>
      </c>
      <c r="K177" s="21">
        <v>60000</v>
      </c>
      <c r="L177" s="21">
        <v>60000</v>
      </c>
      <c r="M177" s="21">
        <v>0</v>
      </c>
      <c r="N177" s="50">
        <v>0</v>
      </c>
    </row>
    <row r="178" spans="1:14" ht="12.75">
      <c r="A178" s="18" t="s">
        <v>89</v>
      </c>
      <c r="B178" s="2" t="s">
        <v>190</v>
      </c>
      <c r="C178" s="2" t="s">
        <v>269</v>
      </c>
      <c r="D178" s="19" t="s">
        <v>9</v>
      </c>
      <c r="E178" s="19" t="s">
        <v>333</v>
      </c>
      <c r="F178" s="109" t="s">
        <v>1469</v>
      </c>
      <c r="G178" s="106"/>
      <c r="H178" s="105" t="s">
        <v>9</v>
      </c>
      <c r="I178" s="106"/>
      <c r="J178" s="20" t="s">
        <v>334</v>
      </c>
      <c r="K178" s="21">
        <v>50000</v>
      </c>
      <c r="L178" s="21">
        <v>50000</v>
      </c>
      <c r="M178" s="21">
        <v>0</v>
      </c>
      <c r="N178" s="50">
        <v>0</v>
      </c>
    </row>
    <row r="179" spans="1:14" ht="12.75">
      <c r="A179" s="18" t="s">
        <v>89</v>
      </c>
      <c r="B179" s="2" t="s">
        <v>190</v>
      </c>
      <c r="C179" s="2" t="s">
        <v>269</v>
      </c>
      <c r="D179" s="19" t="s">
        <v>9</v>
      </c>
      <c r="E179" s="19" t="s">
        <v>335</v>
      </c>
      <c r="F179" s="109" t="s">
        <v>1469</v>
      </c>
      <c r="G179" s="106"/>
      <c r="H179" s="105" t="s">
        <v>9</v>
      </c>
      <c r="I179" s="106"/>
      <c r="J179" s="20" t="s">
        <v>336</v>
      </c>
      <c r="K179" s="21">
        <v>30000</v>
      </c>
      <c r="L179" s="21">
        <v>30000</v>
      </c>
      <c r="M179" s="21">
        <v>0</v>
      </c>
      <c r="N179" s="50">
        <v>0</v>
      </c>
    </row>
    <row r="180" spans="1:14" ht="12.75">
      <c r="A180" s="18" t="s">
        <v>89</v>
      </c>
      <c r="B180" s="2" t="s">
        <v>190</v>
      </c>
      <c r="C180" s="2" t="s">
        <v>269</v>
      </c>
      <c r="D180" s="19" t="s">
        <v>9</v>
      </c>
      <c r="E180" s="19" t="s">
        <v>195</v>
      </c>
      <c r="F180" s="109" t="s">
        <v>1469</v>
      </c>
      <c r="G180" s="106"/>
      <c r="H180" s="105" t="s">
        <v>9</v>
      </c>
      <c r="I180" s="106"/>
      <c r="J180" s="20" t="s">
        <v>196</v>
      </c>
      <c r="K180" s="21">
        <v>500000</v>
      </c>
      <c r="L180" s="21">
        <v>500000</v>
      </c>
      <c r="M180" s="21">
        <v>0</v>
      </c>
      <c r="N180" s="50">
        <v>0</v>
      </c>
    </row>
    <row r="181" spans="1:14" ht="12.75">
      <c r="A181" s="18" t="s">
        <v>89</v>
      </c>
      <c r="B181" s="2" t="s">
        <v>337</v>
      </c>
      <c r="C181" s="2" t="s">
        <v>152</v>
      </c>
      <c r="D181" s="19" t="s">
        <v>37</v>
      </c>
      <c r="E181" s="19" t="s">
        <v>338</v>
      </c>
      <c r="F181" s="109" t="s">
        <v>1469</v>
      </c>
      <c r="G181" s="106"/>
      <c r="H181" s="105" t="s">
        <v>9</v>
      </c>
      <c r="I181" s="106"/>
      <c r="J181" s="20" t="s">
        <v>339</v>
      </c>
      <c r="K181" s="21">
        <v>1179696.02</v>
      </c>
      <c r="L181" s="21">
        <v>1179696.02</v>
      </c>
      <c r="M181" s="21">
        <v>0</v>
      </c>
      <c r="N181" s="50">
        <v>0</v>
      </c>
    </row>
    <row r="182" spans="1:14" ht="12.75">
      <c r="A182" s="18" t="s">
        <v>89</v>
      </c>
      <c r="B182" s="2" t="s">
        <v>337</v>
      </c>
      <c r="C182" s="2" t="s">
        <v>269</v>
      </c>
      <c r="D182" s="19" t="s">
        <v>37</v>
      </c>
      <c r="E182" s="19" t="s">
        <v>340</v>
      </c>
      <c r="F182" s="109" t="s">
        <v>1469</v>
      </c>
      <c r="G182" s="106"/>
      <c r="H182" s="105" t="s">
        <v>9</v>
      </c>
      <c r="I182" s="106"/>
      <c r="J182" s="20" t="s">
        <v>341</v>
      </c>
      <c r="K182" s="21">
        <v>3162471.19</v>
      </c>
      <c r="L182" s="21">
        <v>3162471.19</v>
      </c>
      <c r="M182" s="21">
        <v>0</v>
      </c>
      <c r="N182" s="50">
        <v>0</v>
      </c>
    </row>
    <row r="183" spans="1:14" ht="12.75">
      <c r="A183" s="18" t="s">
        <v>89</v>
      </c>
      <c r="B183" s="2" t="s">
        <v>337</v>
      </c>
      <c r="C183" s="2" t="s">
        <v>269</v>
      </c>
      <c r="D183" s="19" t="s">
        <v>37</v>
      </c>
      <c r="E183" s="19" t="s">
        <v>342</v>
      </c>
      <c r="F183" s="109" t="s">
        <v>1469</v>
      </c>
      <c r="G183" s="106"/>
      <c r="H183" s="105" t="s">
        <v>9</v>
      </c>
      <c r="I183" s="106"/>
      <c r="J183" s="20" t="s">
        <v>343</v>
      </c>
      <c r="K183" s="21">
        <v>3002455.05</v>
      </c>
      <c r="L183" s="21">
        <v>3002455.05</v>
      </c>
      <c r="M183" s="21">
        <v>0</v>
      </c>
      <c r="N183" s="50">
        <v>0</v>
      </c>
    </row>
    <row r="184" spans="1:14" ht="12.75">
      <c r="A184" s="18" t="s">
        <v>89</v>
      </c>
      <c r="B184" s="2" t="s">
        <v>337</v>
      </c>
      <c r="C184" s="2" t="s">
        <v>269</v>
      </c>
      <c r="D184" s="19" t="s">
        <v>37</v>
      </c>
      <c r="E184" s="19" t="s">
        <v>344</v>
      </c>
      <c r="F184" s="109" t="s">
        <v>1469</v>
      </c>
      <c r="G184" s="106"/>
      <c r="H184" s="105" t="s">
        <v>9</v>
      </c>
      <c r="I184" s="106"/>
      <c r="J184" s="20" t="s">
        <v>345</v>
      </c>
      <c r="K184" s="21">
        <v>1137768.71</v>
      </c>
      <c r="L184" s="21">
        <v>1137768.71</v>
      </c>
      <c r="M184" s="21">
        <v>0</v>
      </c>
      <c r="N184" s="50">
        <v>0</v>
      </c>
    </row>
    <row r="185" spans="1:14" ht="12.75">
      <c r="A185" s="18" t="s">
        <v>89</v>
      </c>
      <c r="B185" s="2" t="s">
        <v>337</v>
      </c>
      <c r="C185" s="2" t="s">
        <v>269</v>
      </c>
      <c r="D185" s="19" t="s">
        <v>47</v>
      </c>
      <c r="E185" s="19" t="s">
        <v>346</v>
      </c>
      <c r="F185" s="109" t="s">
        <v>1469</v>
      </c>
      <c r="G185" s="106"/>
      <c r="H185" s="105" t="s">
        <v>9</v>
      </c>
      <c r="I185" s="106"/>
      <c r="J185" s="20" t="s">
        <v>347</v>
      </c>
      <c r="K185" s="21">
        <v>472212.4</v>
      </c>
      <c r="L185" s="21">
        <v>472212.4</v>
      </c>
      <c r="M185" s="21">
        <v>0</v>
      </c>
      <c r="N185" s="50">
        <v>0</v>
      </c>
    </row>
    <row r="186" spans="1:14" ht="12.75">
      <c r="A186" s="18" t="s">
        <v>89</v>
      </c>
      <c r="B186" s="2" t="s">
        <v>337</v>
      </c>
      <c r="C186" s="2" t="s">
        <v>269</v>
      </c>
      <c r="D186" s="19" t="s">
        <v>9</v>
      </c>
      <c r="E186" s="19" t="s">
        <v>348</v>
      </c>
      <c r="F186" s="109" t="s">
        <v>1469</v>
      </c>
      <c r="G186" s="106"/>
      <c r="H186" s="105" t="s">
        <v>9</v>
      </c>
      <c r="I186" s="106"/>
      <c r="J186" s="20" t="s">
        <v>349</v>
      </c>
      <c r="K186" s="21">
        <v>407545.96</v>
      </c>
      <c r="L186" s="21">
        <v>407545.96</v>
      </c>
      <c r="M186" s="21">
        <v>0</v>
      </c>
      <c r="N186" s="50">
        <v>0</v>
      </c>
    </row>
    <row r="187" spans="1:14" ht="12.75">
      <c r="A187" s="18" t="s">
        <v>89</v>
      </c>
      <c r="B187" s="2" t="s">
        <v>350</v>
      </c>
      <c r="C187" s="2" t="s">
        <v>94</v>
      </c>
      <c r="D187" s="19" t="s">
        <v>47</v>
      </c>
      <c r="E187" s="19" t="s">
        <v>351</v>
      </c>
      <c r="F187" s="109" t="s">
        <v>1469</v>
      </c>
      <c r="G187" s="106"/>
      <c r="H187" s="105" t="s">
        <v>9</v>
      </c>
      <c r="I187" s="106"/>
      <c r="J187" s="20" t="s">
        <v>352</v>
      </c>
      <c r="K187" s="21">
        <v>275500</v>
      </c>
      <c r="L187" s="21">
        <v>275500</v>
      </c>
      <c r="M187" s="21">
        <v>0</v>
      </c>
      <c r="N187" s="50">
        <v>0</v>
      </c>
    </row>
    <row r="188" spans="1:14" ht="12.75">
      <c r="A188" s="18" t="s">
        <v>89</v>
      </c>
      <c r="B188" s="2" t="s">
        <v>350</v>
      </c>
      <c r="C188" s="2" t="s">
        <v>94</v>
      </c>
      <c r="D188" s="19" t="s">
        <v>9</v>
      </c>
      <c r="E188" s="19" t="s">
        <v>243</v>
      </c>
      <c r="F188" s="109" t="s">
        <v>1469</v>
      </c>
      <c r="G188" s="106"/>
      <c r="H188" s="105" t="s">
        <v>9</v>
      </c>
      <c r="I188" s="106"/>
      <c r="J188" s="20" t="s">
        <v>353</v>
      </c>
      <c r="K188" s="21">
        <v>18725</v>
      </c>
      <c r="L188" s="21">
        <v>18725</v>
      </c>
      <c r="M188" s="21">
        <v>0</v>
      </c>
      <c r="N188" s="50">
        <v>0</v>
      </c>
    </row>
    <row r="189" spans="1:14" ht="12.75">
      <c r="A189" s="18" t="s">
        <v>89</v>
      </c>
      <c r="B189" s="2" t="s">
        <v>350</v>
      </c>
      <c r="C189" s="2" t="s">
        <v>94</v>
      </c>
      <c r="D189" s="19" t="s">
        <v>9</v>
      </c>
      <c r="E189" s="19" t="s">
        <v>354</v>
      </c>
      <c r="F189" s="109" t="s">
        <v>1469</v>
      </c>
      <c r="G189" s="106"/>
      <c r="H189" s="105" t="s">
        <v>9</v>
      </c>
      <c r="I189" s="106"/>
      <c r="J189" s="20" t="s">
        <v>355</v>
      </c>
      <c r="K189" s="21">
        <v>140275</v>
      </c>
      <c r="L189" s="21">
        <v>140275</v>
      </c>
      <c r="M189" s="21">
        <v>0</v>
      </c>
      <c r="N189" s="50">
        <v>0</v>
      </c>
    </row>
    <row r="190" spans="1:14" ht="12.75">
      <c r="A190" s="18" t="s">
        <v>89</v>
      </c>
      <c r="B190" s="2" t="s">
        <v>350</v>
      </c>
      <c r="C190" s="2" t="s">
        <v>94</v>
      </c>
      <c r="D190" s="19" t="s">
        <v>9</v>
      </c>
      <c r="E190" s="19" t="s">
        <v>247</v>
      </c>
      <c r="F190" s="109" t="s">
        <v>1469</v>
      </c>
      <c r="G190" s="106"/>
      <c r="H190" s="105" t="s">
        <v>9</v>
      </c>
      <c r="I190" s="106"/>
      <c r="J190" s="20" t="s">
        <v>356</v>
      </c>
      <c r="K190" s="21">
        <v>4500</v>
      </c>
      <c r="L190" s="21">
        <v>4500</v>
      </c>
      <c r="M190" s="21">
        <v>0</v>
      </c>
      <c r="N190" s="50">
        <v>0</v>
      </c>
    </row>
    <row r="191" spans="1:14" ht="12.75">
      <c r="A191" s="18" t="s">
        <v>89</v>
      </c>
      <c r="B191" s="2" t="s">
        <v>350</v>
      </c>
      <c r="C191" s="2" t="s">
        <v>357</v>
      </c>
      <c r="D191" s="19" t="s">
        <v>9</v>
      </c>
      <c r="E191" s="19" t="s">
        <v>157</v>
      </c>
      <c r="F191" s="109" t="s">
        <v>1469</v>
      </c>
      <c r="G191" s="106"/>
      <c r="H191" s="105" t="s">
        <v>9</v>
      </c>
      <c r="I191" s="106"/>
      <c r="J191" s="20" t="s">
        <v>358</v>
      </c>
      <c r="K191" s="21">
        <v>46100</v>
      </c>
      <c r="L191" s="21">
        <v>46100</v>
      </c>
      <c r="M191" s="21">
        <v>0</v>
      </c>
      <c r="N191" s="50">
        <v>0</v>
      </c>
    </row>
    <row r="192" spans="1:14" ht="12.75">
      <c r="A192" s="18" t="s">
        <v>359</v>
      </c>
      <c r="B192" s="2" t="s">
        <v>360</v>
      </c>
      <c r="C192" s="2" t="s">
        <v>91</v>
      </c>
      <c r="D192" s="19" t="s">
        <v>47</v>
      </c>
      <c r="E192" s="19" t="s">
        <v>274</v>
      </c>
      <c r="F192" s="109" t="s">
        <v>1470</v>
      </c>
      <c r="G192" s="106"/>
      <c r="H192" s="105" t="s">
        <v>9</v>
      </c>
      <c r="I192" s="106"/>
      <c r="J192" s="20" t="s">
        <v>361</v>
      </c>
      <c r="K192" s="21">
        <v>3310.25</v>
      </c>
      <c r="L192" s="21">
        <v>3310.25</v>
      </c>
      <c r="M192" s="21">
        <v>0</v>
      </c>
      <c r="N192" s="50">
        <v>0</v>
      </c>
    </row>
    <row r="193" spans="1:14" ht="12.75">
      <c r="A193" s="18" t="s">
        <v>359</v>
      </c>
      <c r="B193" s="2" t="s">
        <v>360</v>
      </c>
      <c r="C193" s="2" t="s">
        <v>91</v>
      </c>
      <c r="D193" s="19" t="s">
        <v>47</v>
      </c>
      <c r="E193" s="19" t="s">
        <v>135</v>
      </c>
      <c r="F193" s="109" t="s">
        <v>1470</v>
      </c>
      <c r="G193" s="106"/>
      <c r="H193" s="105" t="s">
        <v>9</v>
      </c>
      <c r="I193" s="106"/>
      <c r="J193" s="20" t="s">
        <v>362</v>
      </c>
      <c r="K193" s="21">
        <v>6470.85</v>
      </c>
      <c r="L193" s="21">
        <v>6470.85</v>
      </c>
      <c r="M193" s="21">
        <v>0</v>
      </c>
      <c r="N193" s="50">
        <v>0</v>
      </c>
    </row>
    <row r="194" spans="1:14" ht="12.75">
      <c r="A194" s="18" t="s">
        <v>359</v>
      </c>
      <c r="B194" s="2" t="s">
        <v>360</v>
      </c>
      <c r="C194" s="2" t="s">
        <v>94</v>
      </c>
      <c r="D194" s="19" t="s">
        <v>47</v>
      </c>
      <c r="E194" s="19" t="s">
        <v>135</v>
      </c>
      <c r="F194" s="109" t="s">
        <v>1470</v>
      </c>
      <c r="G194" s="106"/>
      <c r="H194" s="105" t="s">
        <v>9</v>
      </c>
      <c r="I194" s="106"/>
      <c r="J194" s="20" t="s">
        <v>362</v>
      </c>
      <c r="K194" s="21">
        <v>131088.27</v>
      </c>
      <c r="L194" s="21">
        <v>131088.27</v>
      </c>
      <c r="M194" s="21">
        <v>0</v>
      </c>
      <c r="N194" s="50">
        <v>0</v>
      </c>
    </row>
    <row r="195" spans="1:14" ht="12.75">
      <c r="A195" s="18" t="s">
        <v>359</v>
      </c>
      <c r="B195" s="2" t="s">
        <v>360</v>
      </c>
      <c r="C195" s="2" t="s">
        <v>152</v>
      </c>
      <c r="D195" s="19" t="s">
        <v>47</v>
      </c>
      <c r="E195" s="19" t="s">
        <v>363</v>
      </c>
      <c r="F195" s="109" t="s">
        <v>1470</v>
      </c>
      <c r="G195" s="106"/>
      <c r="H195" s="105" t="s">
        <v>9</v>
      </c>
      <c r="I195" s="106"/>
      <c r="J195" s="20" t="s">
        <v>364</v>
      </c>
      <c r="K195" s="21">
        <v>72440.88</v>
      </c>
      <c r="L195" s="21">
        <v>72440.88</v>
      </c>
      <c r="M195" s="21">
        <v>0</v>
      </c>
      <c r="N195" s="50">
        <v>0</v>
      </c>
    </row>
    <row r="196" spans="1:14" ht="12.75">
      <c r="A196" s="18" t="s">
        <v>359</v>
      </c>
      <c r="B196" s="2" t="s">
        <v>360</v>
      </c>
      <c r="C196" s="2" t="s">
        <v>152</v>
      </c>
      <c r="D196" s="19" t="s">
        <v>47</v>
      </c>
      <c r="E196" s="19" t="s">
        <v>365</v>
      </c>
      <c r="F196" s="109" t="s">
        <v>1470</v>
      </c>
      <c r="G196" s="106"/>
      <c r="H196" s="105" t="s">
        <v>9</v>
      </c>
      <c r="I196" s="106"/>
      <c r="J196" s="20" t="s">
        <v>366</v>
      </c>
      <c r="K196" s="21">
        <v>60471.51</v>
      </c>
      <c r="L196" s="21">
        <v>60471.51</v>
      </c>
      <c r="M196" s="21">
        <v>0</v>
      </c>
      <c r="N196" s="50">
        <v>0</v>
      </c>
    </row>
    <row r="197" spans="1:14" ht="12.75">
      <c r="A197" s="18" t="s">
        <v>359</v>
      </c>
      <c r="B197" s="2" t="s">
        <v>360</v>
      </c>
      <c r="C197" s="2" t="s">
        <v>152</v>
      </c>
      <c r="D197" s="19" t="s">
        <v>9</v>
      </c>
      <c r="E197" s="19" t="s">
        <v>367</v>
      </c>
      <c r="F197" s="109" t="s">
        <v>1470</v>
      </c>
      <c r="G197" s="106"/>
      <c r="H197" s="105" t="s">
        <v>9</v>
      </c>
      <c r="I197" s="106"/>
      <c r="J197" s="20" t="s">
        <v>368</v>
      </c>
      <c r="K197" s="21">
        <v>23087.33</v>
      </c>
      <c r="L197" s="21">
        <v>23087.33</v>
      </c>
      <c r="M197" s="21">
        <v>0</v>
      </c>
      <c r="N197" s="50">
        <v>0</v>
      </c>
    </row>
    <row r="198" spans="1:14" ht="12.75">
      <c r="A198" s="18" t="s">
        <v>359</v>
      </c>
      <c r="B198" s="2" t="s">
        <v>360</v>
      </c>
      <c r="C198" s="2" t="s">
        <v>152</v>
      </c>
      <c r="D198" s="19" t="s">
        <v>9</v>
      </c>
      <c r="E198" s="19" t="s">
        <v>369</v>
      </c>
      <c r="F198" s="109" t="s">
        <v>1470</v>
      </c>
      <c r="G198" s="106"/>
      <c r="H198" s="105" t="s">
        <v>9</v>
      </c>
      <c r="I198" s="106"/>
      <c r="J198" s="20" t="s">
        <v>370</v>
      </c>
      <c r="K198" s="21">
        <v>76357.19</v>
      </c>
      <c r="L198" s="21">
        <v>76357.19</v>
      </c>
      <c r="M198" s="21">
        <v>0</v>
      </c>
      <c r="N198" s="50">
        <v>0</v>
      </c>
    </row>
    <row r="199" spans="1:14" ht="12.75">
      <c r="A199" s="18" t="s">
        <v>359</v>
      </c>
      <c r="B199" s="2" t="s">
        <v>360</v>
      </c>
      <c r="C199" s="2" t="s">
        <v>371</v>
      </c>
      <c r="D199" s="19" t="s">
        <v>47</v>
      </c>
      <c r="E199" s="19" t="s">
        <v>137</v>
      </c>
      <c r="F199" s="109" t="s">
        <v>1470</v>
      </c>
      <c r="G199" s="106"/>
      <c r="H199" s="105" t="s">
        <v>9</v>
      </c>
      <c r="I199" s="106"/>
      <c r="J199" s="20" t="s">
        <v>372</v>
      </c>
      <c r="K199" s="21">
        <v>70000</v>
      </c>
      <c r="L199" s="21">
        <v>70000</v>
      </c>
      <c r="M199" s="21">
        <v>0</v>
      </c>
      <c r="N199" s="50">
        <v>0</v>
      </c>
    </row>
    <row r="200" spans="1:14" ht="12.75">
      <c r="A200" s="18" t="s">
        <v>359</v>
      </c>
      <c r="B200" s="2" t="s">
        <v>360</v>
      </c>
      <c r="C200" s="2" t="s">
        <v>269</v>
      </c>
      <c r="D200" s="19" t="s">
        <v>47</v>
      </c>
      <c r="E200" s="19" t="s">
        <v>274</v>
      </c>
      <c r="F200" s="109" t="s">
        <v>1470</v>
      </c>
      <c r="G200" s="106"/>
      <c r="H200" s="105" t="s">
        <v>9</v>
      </c>
      <c r="I200" s="106"/>
      <c r="J200" s="20" t="s">
        <v>361</v>
      </c>
      <c r="K200" s="21">
        <v>139774.15</v>
      </c>
      <c r="L200" s="21">
        <v>139774.15</v>
      </c>
      <c r="M200" s="21">
        <v>0</v>
      </c>
      <c r="N200" s="50">
        <v>0</v>
      </c>
    </row>
    <row r="201" spans="1:14" ht="12.75">
      <c r="A201" s="18" t="s">
        <v>359</v>
      </c>
      <c r="B201" s="2" t="s">
        <v>337</v>
      </c>
      <c r="C201" s="2" t="s">
        <v>269</v>
      </c>
      <c r="D201" s="19" t="s">
        <v>373</v>
      </c>
      <c r="E201" s="19" t="s">
        <v>374</v>
      </c>
      <c r="F201" s="109" t="s">
        <v>1470</v>
      </c>
      <c r="G201" s="106"/>
      <c r="H201" s="105" t="s">
        <v>9</v>
      </c>
      <c r="I201" s="106"/>
      <c r="J201" s="20" t="s">
        <v>375</v>
      </c>
      <c r="K201" s="21">
        <v>775852.75</v>
      </c>
      <c r="L201" s="21">
        <v>775852.75</v>
      </c>
      <c r="M201" s="21">
        <v>0</v>
      </c>
      <c r="N201" s="50">
        <v>0</v>
      </c>
    </row>
    <row r="202" spans="1:14" ht="12.75">
      <c r="A202" s="18" t="s">
        <v>359</v>
      </c>
      <c r="B202" s="2" t="s">
        <v>337</v>
      </c>
      <c r="C202" s="2" t="s">
        <v>269</v>
      </c>
      <c r="D202" s="19" t="s">
        <v>373</v>
      </c>
      <c r="E202" s="19" t="s">
        <v>376</v>
      </c>
      <c r="F202" s="109" t="s">
        <v>1470</v>
      </c>
      <c r="G202" s="106"/>
      <c r="H202" s="105" t="s">
        <v>9</v>
      </c>
      <c r="I202" s="106"/>
      <c r="J202" s="20" t="s">
        <v>377</v>
      </c>
      <c r="K202" s="21">
        <v>822862.22</v>
      </c>
      <c r="L202" s="21">
        <v>822862.22</v>
      </c>
      <c r="M202" s="21">
        <v>0</v>
      </c>
      <c r="N202" s="50">
        <v>0</v>
      </c>
    </row>
    <row r="203" spans="1:14" ht="12.75">
      <c r="A203" s="18" t="s">
        <v>359</v>
      </c>
      <c r="B203" s="2" t="s">
        <v>337</v>
      </c>
      <c r="C203" s="2" t="s">
        <v>269</v>
      </c>
      <c r="D203" s="19" t="s">
        <v>43</v>
      </c>
      <c r="E203" s="19" t="s">
        <v>378</v>
      </c>
      <c r="F203" s="109" t="s">
        <v>1470</v>
      </c>
      <c r="G203" s="106"/>
      <c r="H203" s="105" t="s">
        <v>9</v>
      </c>
      <c r="I203" s="106"/>
      <c r="J203" s="20" t="s">
        <v>379</v>
      </c>
      <c r="K203" s="21">
        <v>728884.6</v>
      </c>
      <c r="L203" s="21">
        <v>728884.6</v>
      </c>
      <c r="M203" s="21">
        <v>0</v>
      </c>
      <c r="N203" s="50">
        <v>0</v>
      </c>
    </row>
    <row r="204" spans="1:14" ht="12.75">
      <c r="A204" s="18" t="s">
        <v>359</v>
      </c>
      <c r="B204" s="2" t="s">
        <v>380</v>
      </c>
      <c r="C204" s="2" t="s">
        <v>269</v>
      </c>
      <c r="D204" s="19" t="s">
        <v>381</v>
      </c>
      <c r="E204" s="19" t="s">
        <v>382</v>
      </c>
      <c r="F204" s="109" t="s">
        <v>1470</v>
      </c>
      <c r="G204" s="106"/>
      <c r="H204" s="105" t="s">
        <v>9</v>
      </c>
      <c r="I204" s="106"/>
      <c r="J204" s="20" t="s">
        <v>383</v>
      </c>
      <c r="K204" s="21">
        <v>217000</v>
      </c>
      <c r="L204" s="21">
        <v>217000</v>
      </c>
      <c r="M204" s="21">
        <v>0</v>
      </c>
      <c r="N204" s="50">
        <v>0</v>
      </c>
    </row>
    <row r="205" spans="1:14" ht="12.75">
      <c r="A205" s="18"/>
      <c r="B205" s="2"/>
      <c r="C205" s="2"/>
      <c r="D205" s="19"/>
      <c r="E205" s="19"/>
      <c r="F205" s="107"/>
      <c r="G205" s="106"/>
      <c r="H205" s="105"/>
      <c r="I205" s="106"/>
      <c r="J205" s="22" t="s">
        <v>384</v>
      </c>
      <c r="K205" s="15">
        <f>SUM(K50:K204)</f>
        <v>60542892.55999999</v>
      </c>
      <c r="L205" s="15">
        <f>SUM(L50:L204)</f>
        <v>58319179.06</v>
      </c>
      <c r="M205" s="15">
        <f>SUM(M50:M204)</f>
        <v>2223713.5</v>
      </c>
      <c r="N205" s="52">
        <f>SUM(N50:N204)</f>
        <v>0</v>
      </c>
    </row>
    <row r="206" spans="1:14" ht="12.75">
      <c r="A206" s="18"/>
      <c r="B206" s="2"/>
      <c r="C206" s="2"/>
      <c r="D206" s="19"/>
      <c r="E206" s="19"/>
      <c r="F206" s="105"/>
      <c r="G206" s="106"/>
      <c r="H206" s="105"/>
      <c r="I206" s="106"/>
      <c r="J206" s="20"/>
      <c r="K206" s="21"/>
      <c r="L206" s="21"/>
      <c r="M206" s="21"/>
      <c r="N206" s="50"/>
    </row>
    <row r="207" spans="1:14" ht="12.75">
      <c r="A207" s="11"/>
      <c r="B207" s="12"/>
      <c r="C207" s="12"/>
      <c r="D207" s="13"/>
      <c r="E207" s="13"/>
      <c r="F207" s="91"/>
      <c r="G207" s="106"/>
      <c r="H207" s="107"/>
      <c r="I207" s="106"/>
      <c r="J207" s="24" t="s">
        <v>1517</v>
      </c>
      <c r="K207" s="15"/>
      <c r="L207" s="15"/>
      <c r="M207" s="15"/>
      <c r="N207" s="50"/>
    </row>
    <row r="208" spans="1:14" ht="12.75">
      <c r="A208" s="11"/>
      <c r="B208" s="12"/>
      <c r="C208" s="12"/>
      <c r="D208" s="13"/>
      <c r="E208" s="13"/>
      <c r="F208" s="91"/>
      <c r="G208" s="106"/>
      <c r="H208" s="107"/>
      <c r="I208" s="106"/>
      <c r="J208" s="17"/>
      <c r="K208" s="15"/>
      <c r="L208" s="15"/>
      <c r="M208" s="15"/>
      <c r="N208" s="50"/>
    </row>
    <row r="209" spans="1:14" ht="12.75">
      <c r="A209" s="18" t="s">
        <v>386</v>
      </c>
      <c r="B209" s="2" t="s">
        <v>387</v>
      </c>
      <c r="C209" s="2" t="s">
        <v>388</v>
      </c>
      <c r="D209" s="19" t="s">
        <v>47</v>
      </c>
      <c r="E209" s="19" t="s">
        <v>389</v>
      </c>
      <c r="F209" s="109" t="s">
        <v>1530</v>
      </c>
      <c r="G209" s="106"/>
      <c r="H209" s="105" t="s">
        <v>9</v>
      </c>
      <c r="I209" s="106"/>
      <c r="J209" s="20" t="s">
        <v>390</v>
      </c>
      <c r="K209" s="21">
        <v>600000</v>
      </c>
      <c r="L209" s="21">
        <v>600000</v>
      </c>
      <c r="M209" s="21">
        <v>0</v>
      </c>
      <c r="N209" s="50">
        <v>0</v>
      </c>
    </row>
    <row r="210" spans="1:14" s="62" customFormat="1" ht="12.75" customHeight="1">
      <c r="A210" s="56" t="s">
        <v>386</v>
      </c>
      <c r="B210" s="57" t="s">
        <v>387</v>
      </c>
      <c r="C210" s="57" t="s">
        <v>388</v>
      </c>
      <c r="D210" s="58" t="s">
        <v>9</v>
      </c>
      <c r="E210" s="58" t="s">
        <v>391</v>
      </c>
      <c r="F210" s="112" t="s">
        <v>1530</v>
      </c>
      <c r="G210" s="111"/>
      <c r="H210" s="110" t="s">
        <v>9</v>
      </c>
      <c r="I210" s="111"/>
      <c r="J210" s="59" t="s">
        <v>392</v>
      </c>
      <c r="K210" s="60">
        <v>635000</v>
      </c>
      <c r="L210" s="60">
        <f>K210-M210-N210</f>
        <v>0</v>
      </c>
      <c r="M210" s="60">
        <v>0</v>
      </c>
      <c r="N210" s="61">
        <v>635000</v>
      </c>
    </row>
    <row r="211" spans="1:14" ht="12.75" customHeight="1">
      <c r="A211" s="18" t="s">
        <v>386</v>
      </c>
      <c r="B211" s="2" t="s">
        <v>393</v>
      </c>
      <c r="C211" s="2" t="s">
        <v>269</v>
      </c>
      <c r="D211" s="19" t="s">
        <v>373</v>
      </c>
      <c r="E211" s="19" t="s">
        <v>394</v>
      </c>
      <c r="F211" s="109" t="s">
        <v>1530</v>
      </c>
      <c r="G211" s="106"/>
      <c r="H211" s="105" t="s">
        <v>9</v>
      </c>
      <c r="I211" s="106"/>
      <c r="J211" s="20" t="s">
        <v>395</v>
      </c>
      <c r="K211" s="21">
        <v>1006862</v>
      </c>
      <c r="L211" s="21">
        <v>1006862</v>
      </c>
      <c r="M211" s="21">
        <v>0</v>
      </c>
      <c r="N211" s="50">
        <v>0</v>
      </c>
    </row>
    <row r="212" spans="1:14" ht="12.75" customHeight="1">
      <c r="A212" s="18" t="s">
        <v>386</v>
      </c>
      <c r="B212" s="2" t="s">
        <v>393</v>
      </c>
      <c r="C212" s="2" t="s">
        <v>269</v>
      </c>
      <c r="D212" s="19" t="s">
        <v>9</v>
      </c>
      <c r="E212" s="19" t="s">
        <v>396</v>
      </c>
      <c r="F212" s="109" t="s">
        <v>1530</v>
      </c>
      <c r="G212" s="106"/>
      <c r="H212" s="105" t="s">
        <v>9</v>
      </c>
      <c r="I212" s="106"/>
      <c r="J212" s="20" t="s">
        <v>397</v>
      </c>
      <c r="K212" s="21">
        <v>1000000</v>
      </c>
      <c r="L212" s="21">
        <v>1000000</v>
      </c>
      <c r="M212" s="21">
        <v>0</v>
      </c>
      <c r="N212" s="50">
        <v>0</v>
      </c>
    </row>
    <row r="213" spans="1:14" ht="12.75" customHeight="1">
      <c r="A213" s="18" t="s">
        <v>386</v>
      </c>
      <c r="B213" s="2" t="s">
        <v>393</v>
      </c>
      <c r="C213" s="2" t="s">
        <v>398</v>
      </c>
      <c r="D213" s="19" t="s">
        <v>9</v>
      </c>
      <c r="E213" s="19" t="s">
        <v>399</v>
      </c>
      <c r="F213" s="109" t="s">
        <v>1530</v>
      </c>
      <c r="G213" s="106"/>
      <c r="H213" s="105" t="s">
        <v>9</v>
      </c>
      <c r="I213" s="106"/>
      <c r="J213" s="20" t="s">
        <v>400</v>
      </c>
      <c r="K213" s="21">
        <v>400000</v>
      </c>
      <c r="L213" s="21">
        <v>400000</v>
      </c>
      <c r="M213" s="21">
        <v>0</v>
      </c>
      <c r="N213" s="50">
        <v>0</v>
      </c>
    </row>
    <row r="214" spans="1:14" ht="12.75" customHeight="1">
      <c r="A214" s="18" t="s">
        <v>386</v>
      </c>
      <c r="B214" s="2" t="s">
        <v>393</v>
      </c>
      <c r="C214" s="2" t="s">
        <v>398</v>
      </c>
      <c r="D214" s="19" t="s">
        <v>9</v>
      </c>
      <c r="E214" s="19" t="s">
        <v>401</v>
      </c>
      <c r="F214" s="109" t="s">
        <v>1530</v>
      </c>
      <c r="G214" s="106"/>
      <c r="H214" s="105" t="s">
        <v>9</v>
      </c>
      <c r="I214" s="106"/>
      <c r="J214" s="20" t="s">
        <v>402</v>
      </c>
      <c r="K214" s="21">
        <v>65000</v>
      </c>
      <c r="L214" s="21">
        <v>65000</v>
      </c>
      <c r="M214" s="21">
        <v>0</v>
      </c>
      <c r="N214" s="50">
        <v>0</v>
      </c>
    </row>
    <row r="215" spans="1:14" ht="12.75" customHeight="1">
      <c r="A215" s="18" t="s">
        <v>386</v>
      </c>
      <c r="B215" s="2" t="s">
        <v>393</v>
      </c>
      <c r="C215" s="2" t="s">
        <v>398</v>
      </c>
      <c r="D215" s="19" t="s">
        <v>9</v>
      </c>
      <c r="E215" s="19" t="s">
        <v>403</v>
      </c>
      <c r="F215" s="109" t="s">
        <v>1530</v>
      </c>
      <c r="G215" s="106"/>
      <c r="H215" s="105" t="s">
        <v>9</v>
      </c>
      <c r="I215" s="106"/>
      <c r="J215" s="20" t="s">
        <v>404</v>
      </c>
      <c r="K215" s="21">
        <v>100000</v>
      </c>
      <c r="L215" s="21">
        <v>100000</v>
      </c>
      <c r="M215" s="21">
        <v>0</v>
      </c>
      <c r="N215" s="50">
        <v>0</v>
      </c>
    </row>
    <row r="216" spans="1:14" ht="12.75" customHeight="1">
      <c r="A216" s="18" t="s">
        <v>386</v>
      </c>
      <c r="B216" s="2" t="s">
        <v>405</v>
      </c>
      <c r="C216" s="2" t="s">
        <v>398</v>
      </c>
      <c r="D216" s="19" t="s">
        <v>9</v>
      </c>
      <c r="E216" s="19" t="s">
        <v>406</v>
      </c>
      <c r="F216" s="109" t="s">
        <v>1530</v>
      </c>
      <c r="G216" s="106"/>
      <c r="H216" s="105" t="s">
        <v>9</v>
      </c>
      <c r="I216" s="106"/>
      <c r="J216" s="20" t="s">
        <v>407</v>
      </c>
      <c r="K216" s="21">
        <v>60000</v>
      </c>
      <c r="L216" s="21">
        <v>60000</v>
      </c>
      <c r="M216" s="21">
        <v>0</v>
      </c>
      <c r="N216" s="50">
        <v>0</v>
      </c>
    </row>
    <row r="217" spans="1:14" ht="12.75" customHeight="1">
      <c r="A217" s="18" t="s">
        <v>386</v>
      </c>
      <c r="B217" s="2" t="s">
        <v>408</v>
      </c>
      <c r="C217" s="2" t="s">
        <v>269</v>
      </c>
      <c r="D217" s="19" t="s">
        <v>37</v>
      </c>
      <c r="E217" s="19" t="s">
        <v>409</v>
      </c>
      <c r="F217" s="109" t="s">
        <v>1530</v>
      </c>
      <c r="G217" s="106"/>
      <c r="H217" s="105" t="s">
        <v>9</v>
      </c>
      <c r="I217" s="106"/>
      <c r="J217" s="20" t="s">
        <v>410</v>
      </c>
      <c r="K217" s="21">
        <v>383000</v>
      </c>
      <c r="L217" s="21">
        <v>383000</v>
      </c>
      <c r="M217" s="21">
        <v>0</v>
      </c>
      <c r="N217" s="50">
        <v>0</v>
      </c>
    </row>
    <row r="218" spans="1:14" ht="12.75" customHeight="1">
      <c r="A218" s="18" t="s">
        <v>386</v>
      </c>
      <c r="B218" s="2" t="s">
        <v>408</v>
      </c>
      <c r="C218" s="2" t="s">
        <v>269</v>
      </c>
      <c r="D218" s="19" t="s">
        <v>9</v>
      </c>
      <c r="E218" s="19" t="s">
        <v>411</v>
      </c>
      <c r="F218" s="109" t="s">
        <v>1530</v>
      </c>
      <c r="G218" s="106"/>
      <c r="H218" s="105" t="s">
        <v>9</v>
      </c>
      <c r="I218" s="106"/>
      <c r="J218" s="20" t="s">
        <v>412</v>
      </c>
      <c r="K218" s="21">
        <v>1500000</v>
      </c>
      <c r="L218" s="21">
        <v>225000</v>
      </c>
      <c r="M218" s="21">
        <v>1275000</v>
      </c>
      <c r="N218" s="50">
        <v>0</v>
      </c>
    </row>
    <row r="219" spans="1:14" ht="12.75" customHeight="1">
      <c r="A219" s="18" t="s">
        <v>386</v>
      </c>
      <c r="B219" s="2" t="s">
        <v>408</v>
      </c>
      <c r="C219" s="2" t="s">
        <v>269</v>
      </c>
      <c r="D219" s="19" t="s">
        <v>9</v>
      </c>
      <c r="E219" s="19" t="s">
        <v>413</v>
      </c>
      <c r="F219" s="109" t="s">
        <v>1530</v>
      </c>
      <c r="G219" s="106"/>
      <c r="H219" s="105" t="s">
        <v>9</v>
      </c>
      <c r="I219" s="106"/>
      <c r="J219" s="20" t="s">
        <v>414</v>
      </c>
      <c r="K219" s="21">
        <v>182699.82</v>
      </c>
      <c r="L219" s="21">
        <v>182699.82</v>
      </c>
      <c r="M219" s="21">
        <v>0</v>
      </c>
      <c r="N219" s="50">
        <v>0</v>
      </c>
    </row>
    <row r="220" spans="1:14" ht="12.75">
      <c r="A220" s="18" t="s">
        <v>415</v>
      </c>
      <c r="B220" s="2" t="s">
        <v>416</v>
      </c>
      <c r="C220" s="2" t="s">
        <v>417</v>
      </c>
      <c r="D220" s="19" t="s">
        <v>9</v>
      </c>
      <c r="E220" s="19" t="s">
        <v>418</v>
      </c>
      <c r="F220" s="105" t="s">
        <v>385</v>
      </c>
      <c r="G220" s="106"/>
      <c r="H220" s="105" t="s">
        <v>9</v>
      </c>
      <c r="I220" s="106"/>
      <c r="J220" s="20" t="s">
        <v>419</v>
      </c>
      <c r="K220" s="21">
        <v>610681.96</v>
      </c>
      <c r="L220" s="21">
        <v>610681.96</v>
      </c>
      <c r="M220" s="21">
        <v>0</v>
      </c>
      <c r="N220" s="50">
        <v>0</v>
      </c>
    </row>
    <row r="221" spans="1:14" ht="12.75">
      <c r="A221" s="18" t="s">
        <v>415</v>
      </c>
      <c r="B221" s="2" t="s">
        <v>416</v>
      </c>
      <c r="C221" s="2" t="s">
        <v>420</v>
      </c>
      <c r="D221" s="19" t="s">
        <v>9</v>
      </c>
      <c r="E221" s="19" t="s">
        <v>418</v>
      </c>
      <c r="F221" s="105" t="s">
        <v>385</v>
      </c>
      <c r="G221" s="106"/>
      <c r="H221" s="105" t="s">
        <v>9</v>
      </c>
      <c r="I221" s="106"/>
      <c r="J221" s="20" t="s">
        <v>419</v>
      </c>
      <c r="K221" s="21">
        <v>279136.39</v>
      </c>
      <c r="L221" s="21">
        <v>279136.39</v>
      </c>
      <c r="M221" s="21">
        <v>0</v>
      </c>
      <c r="N221" s="50">
        <v>0</v>
      </c>
    </row>
    <row r="222" spans="1:14" ht="12.75">
      <c r="A222" s="18" t="s">
        <v>415</v>
      </c>
      <c r="B222" s="2" t="s">
        <v>416</v>
      </c>
      <c r="C222" s="2" t="s">
        <v>420</v>
      </c>
      <c r="D222" s="19" t="s">
        <v>9</v>
      </c>
      <c r="E222" s="19" t="s">
        <v>421</v>
      </c>
      <c r="F222" s="105" t="s">
        <v>385</v>
      </c>
      <c r="G222" s="106"/>
      <c r="H222" s="105" t="s">
        <v>9</v>
      </c>
      <c r="I222" s="106"/>
      <c r="J222" s="20" t="s">
        <v>422</v>
      </c>
      <c r="K222" s="21">
        <v>8986.77</v>
      </c>
      <c r="L222" s="21">
        <v>8986.77</v>
      </c>
      <c r="M222" s="21">
        <v>0</v>
      </c>
      <c r="N222" s="50">
        <v>0</v>
      </c>
    </row>
    <row r="223" spans="1:14" ht="12.75">
      <c r="A223" s="18" t="s">
        <v>415</v>
      </c>
      <c r="B223" s="2" t="s">
        <v>423</v>
      </c>
      <c r="C223" s="2" t="s">
        <v>94</v>
      </c>
      <c r="D223" s="19" t="s">
        <v>9</v>
      </c>
      <c r="E223" s="19" t="s">
        <v>424</v>
      </c>
      <c r="F223" s="105" t="s">
        <v>385</v>
      </c>
      <c r="G223" s="106"/>
      <c r="H223" s="105" t="s">
        <v>9</v>
      </c>
      <c r="I223" s="106"/>
      <c r="J223" s="20" t="s">
        <v>425</v>
      </c>
      <c r="K223" s="21">
        <v>440815</v>
      </c>
      <c r="L223" s="21">
        <v>440815</v>
      </c>
      <c r="M223" s="21">
        <v>0</v>
      </c>
      <c r="N223" s="50">
        <v>0</v>
      </c>
    </row>
    <row r="224" spans="1:14" ht="12.75">
      <c r="A224" s="18" t="s">
        <v>415</v>
      </c>
      <c r="B224" s="2" t="s">
        <v>423</v>
      </c>
      <c r="C224" s="2" t="s">
        <v>388</v>
      </c>
      <c r="D224" s="19" t="s">
        <v>9</v>
      </c>
      <c r="E224" s="19" t="s">
        <v>426</v>
      </c>
      <c r="F224" s="105" t="s">
        <v>385</v>
      </c>
      <c r="G224" s="106"/>
      <c r="H224" s="105" t="s">
        <v>9</v>
      </c>
      <c r="I224" s="106"/>
      <c r="J224" s="20" t="s">
        <v>427</v>
      </c>
      <c r="K224" s="21">
        <v>200000</v>
      </c>
      <c r="L224" s="21">
        <v>200000</v>
      </c>
      <c r="M224" s="21">
        <v>0</v>
      </c>
      <c r="N224" s="50">
        <v>0</v>
      </c>
    </row>
    <row r="225" spans="1:14" ht="12.75">
      <c r="A225" s="18" t="s">
        <v>415</v>
      </c>
      <c r="B225" s="2" t="s">
        <v>423</v>
      </c>
      <c r="C225" s="2" t="s">
        <v>269</v>
      </c>
      <c r="D225" s="19" t="s">
        <v>9</v>
      </c>
      <c r="E225" s="19" t="s">
        <v>428</v>
      </c>
      <c r="F225" s="105" t="s">
        <v>385</v>
      </c>
      <c r="G225" s="106"/>
      <c r="H225" s="105" t="s">
        <v>9</v>
      </c>
      <c r="I225" s="106"/>
      <c r="J225" s="20" t="s">
        <v>429</v>
      </c>
      <c r="K225" s="21">
        <v>1510000</v>
      </c>
      <c r="L225" s="21">
        <v>1510000</v>
      </c>
      <c r="M225" s="21">
        <v>0</v>
      </c>
      <c r="N225" s="50">
        <v>0</v>
      </c>
    </row>
    <row r="226" spans="1:14" ht="12.75">
      <c r="A226" s="18" t="s">
        <v>415</v>
      </c>
      <c r="B226" s="2" t="s">
        <v>423</v>
      </c>
      <c r="C226" s="2" t="s">
        <v>269</v>
      </c>
      <c r="D226" s="19" t="s">
        <v>9</v>
      </c>
      <c r="E226" s="19" t="s">
        <v>290</v>
      </c>
      <c r="F226" s="105" t="s">
        <v>385</v>
      </c>
      <c r="G226" s="106"/>
      <c r="H226" s="105" t="s">
        <v>9</v>
      </c>
      <c r="I226" s="106"/>
      <c r="J226" s="20" t="s">
        <v>430</v>
      </c>
      <c r="K226" s="21">
        <v>997165</v>
      </c>
      <c r="L226" s="21">
        <v>997165</v>
      </c>
      <c r="M226" s="21">
        <v>0</v>
      </c>
      <c r="N226" s="50">
        <v>0</v>
      </c>
    </row>
    <row r="227" spans="1:14" ht="12.75">
      <c r="A227" s="18" t="s">
        <v>415</v>
      </c>
      <c r="B227" s="2" t="s">
        <v>423</v>
      </c>
      <c r="C227" s="2" t="s">
        <v>269</v>
      </c>
      <c r="D227" s="19" t="s">
        <v>9</v>
      </c>
      <c r="E227" s="19" t="s">
        <v>431</v>
      </c>
      <c r="F227" s="105" t="s">
        <v>385</v>
      </c>
      <c r="G227" s="106"/>
      <c r="H227" s="105" t="s">
        <v>9</v>
      </c>
      <c r="I227" s="106"/>
      <c r="J227" s="20" t="s">
        <v>432</v>
      </c>
      <c r="K227" s="21">
        <v>260000</v>
      </c>
      <c r="L227" s="21">
        <v>260000</v>
      </c>
      <c r="M227" s="21">
        <v>0</v>
      </c>
      <c r="N227" s="50">
        <v>0</v>
      </c>
    </row>
    <row r="228" spans="1:14" ht="12.75">
      <c r="A228" s="18" t="s">
        <v>415</v>
      </c>
      <c r="B228" s="2" t="s">
        <v>423</v>
      </c>
      <c r="C228" s="2" t="s">
        <v>417</v>
      </c>
      <c r="D228" s="19" t="s">
        <v>9</v>
      </c>
      <c r="E228" s="19" t="s">
        <v>433</v>
      </c>
      <c r="F228" s="105" t="s">
        <v>385</v>
      </c>
      <c r="G228" s="106"/>
      <c r="H228" s="105" t="s">
        <v>9</v>
      </c>
      <c r="I228" s="106"/>
      <c r="J228" s="20" t="s">
        <v>434</v>
      </c>
      <c r="K228" s="21">
        <v>560000</v>
      </c>
      <c r="L228" s="21">
        <v>560000</v>
      </c>
      <c r="M228" s="21">
        <v>0</v>
      </c>
      <c r="N228" s="50">
        <v>0</v>
      </c>
    </row>
    <row r="229" spans="1:14" ht="12.75">
      <c r="A229" s="18"/>
      <c r="B229" s="2"/>
      <c r="C229" s="2"/>
      <c r="D229" s="19"/>
      <c r="E229" s="19"/>
      <c r="F229" s="107"/>
      <c r="G229" s="106"/>
      <c r="H229" s="105"/>
      <c r="I229" s="106"/>
      <c r="J229" s="25" t="s">
        <v>1518</v>
      </c>
      <c r="K229" s="15">
        <f>SUM(K209:K228)</f>
        <v>10799346.94</v>
      </c>
      <c r="L229" s="15">
        <f>SUM(L209:L228)</f>
        <v>8889346.939999998</v>
      </c>
      <c r="M229" s="15">
        <f>SUM(M209:M228)</f>
        <v>1275000</v>
      </c>
      <c r="N229" s="52">
        <f>SUM(N209:N228)</f>
        <v>635000</v>
      </c>
    </row>
    <row r="230" spans="1:14" ht="12.75">
      <c r="A230" s="18"/>
      <c r="B230" s="2"/>
      <c r="C230" s="2"/>
      <c r="D230" s="19"/>
      <c r="E230" s="19"/>
      <c r="F230" s="105"/>
      <c r="G230" s="106"/>
      <c r="H230" s="105"/>
      <c r="I230" s="106"/>
      <c r="J230" s="20"/>
      <c r="K230" s="21"/>
      <c r="L230" s="21"/>
      <c r="M230" s="21"/>
      <c r="N230" s="50"/>
    </row>
    <row r="231" spans="1:14" ht="12.75">
      <c r="A231" s="18"/>
      <c r="B231" s="2"/>
      <c r="C231" s="2"/>
      <c r="D231" s="19"/>
      <c r="E231" s="19"/>
      <c r="F231" s="107"/>
      <c r="G231" s="106"/>
      <c r="H231" s="105"/>
      <c r="I231" s="106"/>
      <c r="J231" s="33" t="s">
        <v>435</v>
      </c>
      <c r="K231" s="34">
        <f>K15+K38+K46+K205+K229</f>
        <v>74958582.42999999</v>
      </c>
      <c r="L231" s="34">
        <f>L15+L38+L46+L205+L229</f>
        <v>70758583.78999999</v>
      </c>
      <c r="M231" s="53">
        <f>M15+M38+M46+M205+M229</f>
        <v>3498713.5</v>
      </c>
      <c r="N231" s="87">
        <f>N15+N38+N46+N205+N229</f>
        <v>701285.14</v>
      </c>
    </row>
    <row r="232" spans="1:14" ht="12.75">
      <c r="A232" s="18"/>
      <c r="B232" s="2"/>
      <c r="C232" s="2"/>
      <c r="D232" s="19"/>
      <c r="E232" s="19"/>
      <c r="F232" s="105"/>
      <c r="G232" s="106"/>
      <c r="H232" s="105"/>
      <c r="I232" s="106"/>
      <c r="J232" s="20"/>
      <c r="K232" s="21"/>
      <c r="L232" s="21"/>
      <c r="M232" s="21"/>
      <c r="N232" s="50"/>
    </row>
    <row r="233" spans="1:14" ht="12.75">
      <c r="A233" s="18"/>
      <c r="B233" s="2"/>
      <c r="C233" s="2"/>
      <c r="D233" s="19"/>
      <c r="E233" s="19"/>
      <c r="F233" s="105"/>
      <c r="G233" s="106"/>
      <c r="H233" s="105"/>
      <c r="I233" s="106"/>
      <c r="J233" s="20"/>
      <c r="K233" s="21"/>
      <c r="L233" s="21"/>
      <c r="M233" s="21"/>
      <c r="N233" s="50"/>
    </row>
    <row r="234" spans="1:14" ht="15">
      <c r="A234" s="11"/>
      <c r="B234" s="12"/>
      <c r="C234" s="12"/>
      <c r="D234" s="13"/>
      <c r="E234" s="13"/>
      <c r="F234" s="107"/>
      <c r="G234" s="106"/>
      <c r="H234" s="107"/>
      <c r="I234" s="106"/>
      <c r="J234" s="14" t="s">
        <v>436</v>
      </c>
      <c r="K234" s="15"/>
      <c r="L234" s="15"/>
      <c r="M234" s="15"/>
      <c r="N234" s="50"/>
    </row>
    <row r="235" spans="1:14" ht="15">
      <c r="A235" s="11"/>
      <c r="B235" s="12"/>
      <c r="C235" s="12"/>
      <c r="D235" s="13"/>
      <c r="E235" s="13"/>
      <c r="F235" s="107"/>
      <c r="G235" s="106"/>
      <c r="H235" s="107"/>
      <c r="I235" s="106"/>
      <c r="J235" s="16"/>
      <c r="K235" s="15"/>
      <c r="L235" s="15"/>
      <c r="M235" s="15"/>
      <c r="N235" s="50"/>
    </row>
    <row r="236" spans="1:14" ht="12.75">
      <c r="A236" s="11"/>
      <c r="B236" s="12"/>
      <c r="C236" s="12"/>
      <c r="D236" s="13"/>
      <c r="E236" s="13"/>
      <c r="F236" s="91"/>
      <c r="G236" s="106"/>
      <c r="H236" s="107"/>
      <c r="I236" s="106"/>
      <c r="J236" s="17" t="s">
        <v>437</v>
      </c>
      <c r="K236" s="15"/>
      <c r="L236" s="15"/>
      <c r="M236" s="15"/>
      <c r="N236" s="50"/>
    </row>
    <row r="237" spans="1:14" ht="12.75">
      <c r="A237" s="11"/>
      <c r="B237" s="12"/>
      <c r="C237" s="12"/>
      <c r="D237" s="13"/>
      <c r="E237" s="13"/>
      <c r="F237" s="91"/>
      <c r="G237" s="106"/>
      <c r="H237" s="107"/>
      <c r="I237" s="106"/>
      <c r="J237" s="17"/>
      <c r="K237" s="15"/>
      <c r="L237" s="15"/>
      <c r="M237" s="15"/>
      <c r="N237" s="50"/>
    </row>
    <row r="238" spans="1:14" ht="12.75">
      <c r="A238" s="18" t="s">
        <v>438</v>
      </c>
      <c r="B238" s="2" t="s">
        <v>439</v>
      </c>
      <c r="C238" s="2" t="s">
        <v>398</v>
      </c>
      <c r="D238" s="19" t="s">
        <v>43</v>
      </c>
      <c r="E238" s="19" t="s">
        <v>440</v>
      </c>
      <c r="F238" s="109" t="s">
        <v>1528</v>
      </c>
      <c r="G238" s="106"/>
      <c r="H238" s="105" t="s">
        <v>9</v>
      </c>
      <c r="I238" s="106"/>
      <c r="J238" s="20" t="s">
        <v>441</v>
      </c>
      <c r="K238" s="21">
        <v>22435.98</v>
      </c>
      <c r="L238" s="21">
        <v>22435.98</v>
      </c>
      <c r="M238" s="21">
        <v>0</v>
      </c>
      <c r="N238" s="50">
        <v>0</v>
      </c>
    </row>
    <row r="239" spans="1:14" ht="12.75" customHeight="1">
      <c r="A239" s="18" t="s">
        <v>438</v>
      </c>
      <c r="B239" s="2" t="s">
        <v>439</v>
      </c>
      <c r="C239" s="2" t="s">
        <v>398</v>
      </c>
      <c r="D239" s="19" t="s">
        <v>43</v>
      </c>
      <c r="E239" s="19" t="s">
        <v>442</v>
      </c>
      <c r="F239" s="109" t="s">
        <v>1528</v>
      </c>
      <c r="G239" s="106"/>
      <c r="H239" s="105" t="s">
        <v>9</v>
      </c>
      <c r="I239" s="106"/>
      <c r="J239" s="20" t="s">
        <v>443</v>
      </c>
      <c r="K239" s="21">
        <v>645596.98</v>
      </c>
      <c r="L239" s="21">
        <v>645596.98</v>
      </c>
      <c r="M239" s="21">
        <v>0</v>
      </c>
      <c r="N239" s="50">
        <v>0</v>
      </c>
    </row>
    <row r="240" spans="1:14" ht="12.75" customHeight="1">
      <c r="A240" s="18" t="s">
        <v>438</v>
      </c>
      <c r="B240" s="2" t="s">
        <v>439</v>
      </c>
      <c r="C240" s="2" t="s">
        <v>398</v>
      </c>
      <c r="D240" s="19" t="s">
        <v>43</v>
      </c>
      <c r="E240" s="19" t="s">
        <v>129</v>
      </c>
      <c r="F240" s="109" t="s">
        <v>1528</v>
      </c>
      <c r="G240" s="106"/>
      <c r="H240" s="105" t="s">
        <v>9</v>
      </c>
      <c r="I240" s="106"/>
      <c r="J240" s="20" t="s">
        <v>444</v>
      </c>
      <c r="K240" s="21">
        <v>166796.84</v>
      </c>
      <c r="L240" s="21">
        <v>166796.84</v>
      </c>
      <c r="M240" s="21">
        <v>0</v>
      </c>
      <c r="N240" s="50">
        <v>0</v>
      </c>
    </row>
    <row r="241" spans="1:14" ht="12.75" customHeight="1">
      <c r="A241" s="18" t="s">
        <v>438</v>
      </c>
      <c r="B241" s="2" t="s">
        <v>439</v>
      </c>
      <c r="C241" s="2" t="s">
        <v>398</v>
      </c>
      <c r="D241" s="19" t="s">
        <v>43</v>
      </c>
      <c r="E241" s="19" t="s">
        <v>210</v>
      </c>
      <c r="F241" s="109" t="s">
        <v>1528</v>
      </c>
      <c r="G241" s="106"/>
      <c r="H241" s="105" t="s">
        <v>9</v>
      </c>
      <c r="I241" s="106"/>
      <c r="J241" s="20" t="s">
        <v>445</v>
      </c>
      <c r="K241" s="21">
        <v>20000</v>
      </c>
      <c r="L241" s="21">
        <v>20000</v>
      </c>
      <c r="M241" s="21">
        <v>0</v>
      </c>
      <c r="N241" s="50">
        <v>0</v>
      </c>
    </row>
    <row r="242" spans="1:14" ht="12.75" customHeight="1">
      <c r="A242" s="18" t="s">
        <v>438</v>
      </c>
      <c r="B242" s="2" t="s">
        <v>439</v>
      </c>
      <c r="C242" s="2" t="s">
        <v>398</v>
      </c>
      <c r="D242" s="19" t="s">
        <v>43</v>
      </c>
      <c r="E242" s="19" t="s">
        <v>131</v>
      </c>
      <c r="F242" s="109" t="s">
        <v>1528</v>
      </c>
      <c r="G242" s="106"/>
      <c r="H242" s="105" t="s">
        <v>9</v>
      </c>
      <c r="I242" s="106"/>
      <c r="J242" s="20" t="s">
        <v>446</v>
      </c>
      <c r="K242" s="21">
        <v>540589.96</v>
      </c>
      <c r="L242" s="21">
        <v>540589.96</v>
      </c>
      <c r="M242" s="21">
        <v>0</v>
      </c>
      <c r="N242" s="50">
        <v>0</v>
      </c>
    </row>
    <row r="243" spans="1:14" ht="12.75" customHeight="1">
      <c r="A243" s="18" t="s">
        <v>438</v>
      </c>
      <c r="B243" s="2" t="s">
        <v>439</v>
      </c>
      <c r="C243" s="2" t="s">
        <v>398</v>
      </c>
      <c r="D243" s="19" t="s">
        <v>9</v>
      </c>
      <c r="E243" s="19" t="s">
        <v>447</v>
      </c>
      <c r="F243" s="109" t="s">
        <v>1528</v>
      </c>
      <c r="G243" s="106"/>
      <c r="H243" s="105" t="s">
        <v>9</v>
      </c>
      <c r="I243" s="106"/>
      <c r="J243" s="20" t="s">
        <v>448</v>
      </c>
      <c r="K243" s="21">
        <v>1322700.56</v>
      </c>
      <c r="L243" s="21">
        <v>1322700.56</v>
      </c>
      <c r="M243" s="21">
        <v>0</v>
      </c>
      <c r="N243" s="50">
        <v>0</v>
      </c>
    </row>
    <row r="244" spans="1:14" ht="12.75" customHeight="1">
      <c r="A244" s="18" t="s">
        <v>438</v>
      </c>
      <c r="B244" s="2" t="s">
        <v>439</v>
      </c>
      <c r="C244" s="2" t="s">
        <v>398</v>
      </c>
      <c r="D244" s="19" t="s">
        <v>9</v>
      </c>
      <c r="E244" s="19" t="s">
        <v>113</v>
      </c>
      <c r="F244" s="109" t="s">
        <v>1528</v>
      </c>
      <c r="G244" s="106"/>
      <c r="H244" s="105" t="s">
        <v>9</v>
      </c>
      <c r="I244" s="106"/>
      <c r="J244" s="20" t="s">
        <v>449</v>
      </c>
      <c r="K244" s="21">
        <v>1468639.72</v>
      </c>
      <c r="L244" s="21">
        <v>1468639.72</v>
      </c>
      <c r="M244" s="21">
        <v>0</v>
      </c>
      <c r="N244" s="50">
        <v>0</v>
      </c>
    </row>
    <row r="245" spans="1:14" ht="12.75" customHeight="1">
      <c r="A245" s="18" t="s">
        <v>438</v>
      </c>
      <c r="B245" s="2" t="s">
        <v>450</v>
      </c>
      <c r="C245" s="2" t="s">
        <v>8</v>
      </c>
      <c r="D245" s="19" t="s">
        <v>9</v>
      </c>
      <c r="E245" s="19" t="s">
        <v>451</v>
      </c>
      <c r="F245" s="109" t="s">
        <v>1529</v>
      </c>
      <c r="G245" s="106"/>
      <c r="H245" s="105" t="s">
        <v>9</v>
      </c>
      <c r="I245" s="106"/>
      <c r="J245" s="20" t="s">
        <v>452</v>
      </c>
      <c r="K245" s="21">
        <v>12000</v>
      </c>
      <c r="L245" s="21">
        <v>12000</v>
      </c>
      <c r="M245" s="21">
        <v>0</v>
      </c>
      <c r="N245" s="50">
        <v>0</v>
      </c>
    </row>
    <row r="246" spans="1:14" ht="12.75" customHeight="1">
      <c r="A246" s="18" t="s">
        <v>438</v>
      </c>
      <c r="B246" s="2" t="s">
        <v>453</v>
      </c>
      <c r="C246" s="2" t="s">
        <v>269</v>
      </c>
      <c r="D246" s="19" t="s">
        <v>43</v>
      </c>
      <c r="E246" s="19" t="s">
        <v>454</v>
      </c>
      <c r="F246" s="109" t="s">
        <v>1529</v>
      </c>
      <c r="G246" s="106"/>
      <c r="H246" s="105" t="s">
        <v>9</v>
      </c>
      <c r="I246" s="106"/>
      <c r="J246" s="20" t="s">
        <v>455</v>
      </c>
      <c r="K246" s="21">
        <v>17652.82</v>
      </c>
      <c r="L246" s="21">
        <v>17652.82</v>
      </c>
      <c r="M246" s="21">
        <v>0</v>
      </c>
      <c r="N246" s="50">
        <v>0</v>
      </c>
    </row>
    <row r="247" spans="1:14" ht="12.75" customHeight="1">
      <c r="A247" s="18" t="s">
        <v>438</v>
      </c>
      <c r="B247" s="2" t="s">
        <v>453</v>
      </c>
      <c r="C247" s="2" t="s">
        <v>269</v>
      </c>
      <c r="D247" s="19" t="s">
        <v>43</v>
      </c>
      <c r="E247" s="19" t="s">
        <v>456</v>
      </c>
      <c r="F247" s="109" t="s">
        <v>1529</v>
      </c>
      <c r="G247" s="106"/>
      <c r="H247" s="105" t="s">
        <v>9</v>
      </c>
      <c r="I247" s="106"/>
      <c r="J247" s="20" t="s">
        <v>457</v>
      </c>
      <c r="K247" s="21">
        <v>21400</v>
      </c>
      <c r="L247" s="21">
        <v>21400</v>
      </c>
      <c r="M247" s="21">
        <v>0</v>
      </c>
      <c r="N247" s="50">
        <v>0</v>
      </c>
    </row>
    <row r="248" spans="1:14" ht="12.75" customHeight="1">
      <c r="A248" s="18" t="s">
        <v>438</v>
      </c>
      <c r="B248" s="2" t="s">
        <v>453</v>
      </c>
      <c r="C248" s="2" t="s">
        <v>269</v>
      </c>
      <c r="D248" s="19" t="s">
        <v>47</v>
      </c>
      <c r="E248" s="19" t="s">
        <v>458</v>
      </c>
      <c r="F248" s="109" t="s">
        <v>1529</v>
      </c>
      <c r="G248" s="106"/>
      <c r="H248" s="105" t="s">
        <v>9</v>
      </c>
      <c r="I248" s="106"/>
      <c r="J248" s="20" t="s">
        <v>459</v>
      </c>
      <c r="K248" s="21">
        <v>22976.79</v>
      </c>
      <c r="L248" s="21">
        <v>22976.79</v>
      </c>
      <c r="M248" s="21">
        <v>0</v>
      </c>
      <c r="N248" s="50">
        <v>0</v>
      </c>
    </row>
    <row r="249" spans="1:14" ht="12.75" customHeight="1">
      <c r="A249" s="18" t="s">
        <v>438</v>
      </c>
      <c r="B249" s="2" t="s">
        <v>453</v>
      </c>
      <c r="C249" s="2" t="s">
        <v>269</v>
      </c>
      <c r="D249" s="19" t="s">
        <v>47</v>
      </c>
      <c r="E249" s="19" t="s">
        <v>460</v>
      </c>
      <c r="F249" s="109" t="s">
        <v>1529</v>
      </c>
      <c r="G249" s="106"/>
      <c r="H249" s="105" t="s">
        <v>9</v>
      </c>
      <c r="I249" s="106"/>
      <c r="J249" s="20" t="s">
        <v>461</v>
      </c>
      <c r="K249" s="21">
        <v>67586.54</v>
      </c>
      <c r="L249" s="21">
        <v>67586.54</v>
      </c>
      <c r="M249" s="21">
        <v>0</v>
      </c>
      <c r="N249" s="50">
        <v>0</v>
      </c>
    </row>
    <row r="250" spans="1:14" ht="12.75" customHeight="1">
      <c r="A250" s="18" t="s">
        <v>438</v>
      </c>
      <c r="B250" s="2" t="s">
        <v>453</v>
      </c>
      <c r="C250" s="2" t="s">
        <v>269</v>
      </c>
      <c r="D250" s="19" t="s">
        <v>47</v>
      </c>
      <c r="E250" s="19" t="s">
        <v>462</v>
      </c>
      <c r="F250" s="109" t="s">
        <v>1529</v>
      </c>
      <c r="G250" s="106"/>
      <c r="H250" s="105" t="s">
        <v>9</v>
      </c>
      <c r="I250" s="106"/>
      <c r="J250" s="20" t="s">
        <v>463</v>
      </c>
      <c r="K250" s="21">
        <v>50646.34</v>
      </c>
      <c r="L250" s="21">
        <v>50646.34</v>
      </c>
      <c r="M250" s="21">
        <v>0</v>
      </c>
      <c r="N250" s="50">
        <v>0</v>
      </c>
    </row>
    <row r="251" spans="1:14" ht="12.75" customHeight="1">
      <c r="A251" s="18" t="s">
        <v>438</v>
      </c>
      <c r="B251" s="2" t="s">
        <v>453</v>
      </c>
      <c r="C251" s="2" t="s">
        <v>269</v>
      </c>
      <c r="D251" s="19" t="s">
        <v>47</v>
      </c>
      <c r="E251" s="19" t="s">
        <v>464</v>
      </c>
      <c r="F251" s="109" t="s">
        <v>1529</v>
      </c>
      <c r="G251" s="106"/>
      <c r="H251" s="105" t="s">
        <v>9</v>
      </c>
      <c r="I251" s="106"/>
      <c r="J251" s="20" t="s">
        <v>465</v>
      </c>
      <c r="K251" s="21">
        <v>568807.28</v>
      </c>
      <c r="L251" s="21">
        <v>455045.82</v>
      </c>
      <c r="M251" s="21">
        <v>113761.46</v>
      </c>
      <c r="N251" s="50">
        <v>0</v>
      </c>
    </row>
    <row r="252" spans="1:14" ht="12.75" customHeight="1">
      <c r="A252" s="18" t="s">
        <v>438</v>
      </c>
      <c r="B252" s="2" t="s">
        <v>453</v>
      </c>
      <c r="C252" s="2" t="s">
        <v>269</v>
      </c>
      <c r="D252" s="19" t="s">
        <v>47</v>
      </c>
      <c r="E252" s="19" t="s">
        <v>30</v>
      </c>
      <c r="F252" s="109" t="s">
        <v>1529</v>
      </c>
      <c r="G252" s="106"/>
      <c r="H252" s="105" t="s">
        <v>9</v>
      </c>
      <c r="I252" s="106"/>
      <c r="J252" s="20" t="s">
        <v>466</v>
      </c>
      <c r="K252" s="21">
        <v>11752.1</v>
      </c>
      <c r="L252" s="21">
        <v>11752.1</v>
      </c>
      <c r="M252" s="21">
        <v>0</v>
      </c>
      <c r="N252" s="50">
        <v>0</v>
      </c>
    </row>
    <row r="253" spans="1:14" ht="12.75" customHeight="1">
      <c r="A253" s="18" t="s">
        <v>438</v>
      </c>
      <c r="B253" s="2" t="s">
        <v>453</v>
      </c>
      <c r="C253" s="2" t="s">
        <v>269</v>
      </c>
      <c r="D253" s="19" t="s">
        <v>47</v>
      </c>
      <c r="E253" s="19" t="s">
        <v>33</v>
      </c>
      <c r="F253" s="109" t="s">
        <v>1529</v>
      </c>
      <c r="G253" s="106"/>
      <c r="H253" s="105" t="s">
        <v>9</v>
      </c>
      <c r="I253" s="106"/>
      <c r="J253" s="20" t="s">
        <v>467</v>
      </c>
      <c r="K253" s="21">
        <v>23433</v>
      </c>
      <c r="L253" s="21">
        <v>23433</v>
      </c>
      <c r="M253" s="21">
        <v>0</v>
      </c>
      <c r="N253" s="50">
        <v>0</v>
      </c>
    </row>
    <row r="254" spans="1:14" ht="12.75" customHeight="1">
      <c r="A254" s="18" t="s">
        <v>438</v>
      </c>
      <c r="B254" s="2" t="s">
        <v>453</v>
      </c>
      <c r="C254" s="2" t="s">
        <v>269</v>
      </c>
      <c r="D254" s="19" t="s">
        <v>9</v>
      </c>
      <c r="E254" s="19" t="s">
        <v>119</v>
      </c>
      <c r="F254" s="109" t="s">
        <v>1529</v>
      </c>
      <c r="G254" s="106"/>
      <c r="H254" s="105" t="s">
        <v>9</v>
      </c>
      <c r="I254" s="106"/>
      <c r="J254" s="20" t="s">
        <v>468</v>
      </c>
      <c r="K254" s="21">
        <v>100000</v>
      </c>
      <c r="L254" s="21">
        <v>100000</v>
      </c>
      <c r="M254" s="21">
        <v>0</v>
      </c>
      <c r="N254" s="50">
        <v>0</v>
      </c>
    </row>
    <row r="255" spans="1:14" ht="12.75" customHeight="1">
      <c r="A255" s="18" t="s">
        <v>438</v>
      </c>
      <c r="B255" s="2" t="s">
        <v>453</v>
      </c>
      <c r="C255" s="2" t="s">
        <v>269</v>
      </c>
      <c r="D255" s="19" t="s">
        <v>9</v>
      </c>
      <c r="E255" s="19" t="s">
        <v>121</v>
      </c>
      <c r="F255" s="109" t="s">
        <v>1529</v>
      </c>
      <c r="G255" s="106"/>
      <c r="H255" s="105" t="s">
        <v>9</v>
      </c>
      <c r="I255" s="106"/>
      <c r="J255" s="23" t="s">
        <v>1473</v>
      </c>
      <c r="K255" s="21">
        <v>346871.94</v>
      </c>
      <c r="L255" s="21">
        <v>312184.74</v>
      </c>
      <c r="M255" s="21">
        <v>34687.2</v>
      </c>
      <c r="N255" s="50">
        <v>0</v>
      </c>
    </row>
    <row r="256" spans="1:14" ht="12.75" customHeight="1">
      <c r="A256" s="18" t="s">
        <v>438</v>
      </c>
      <c r="B256" s="2" t="s">
        <v>453</v>
      </c>
      <c r="C256" s="2" t="s">
        <v>269</v>
      </c>
      <c r="D256" s="19" t="s">
        <v>9</v>
      </c>
      <c r="E256" s="19" t="s">
        <v>294</v>
      </c>
      <c r="F256" s="109" t="s">
        <v>1529</v>
      </c>
      <c r="G256" s="106"/>
      <c r="H256" s="105" t="s">
        <v>9</v>
      </c>
      <c r="I256" s="106"/>
      <c r="J256" s="23" t="s">
        <v>1474</v>
      </c>
      <c r="K256" s="21">
        <v>252271.75</v>
      </c>
      <c r="L256" s="21">
        <v>201817.4</v>
      </c>
      <c r="M256" s="21">
        <v>50454.35</v>
      </c>
      <c r="N256" s="50">
        <v>0</v>
      </c>
    </row>
    <row r="257" spans="1:14" ht="14.25" customHeight="1">
      <c r="A257" s="18" t="s">
        <v>438</v>
      </c>
      <c r="B257" s="2" t="s">
        <v>453</v>
      </c>
      <c r="C257" s="2" t="s">
        <v>269</v>
      </c>
      <c r="D257" s="19" t="s">
        <v>9</v>
      </c>
      <c r="E257" s="19" t="s">
        <v>469</v>
      </c>
      <c r="F257" s="109" t="s">
        <v>1529</v>
      </c>
      <c r="G257" s="106"/>
      <c r="H257" s="105" t="s">
        <v>9</v>
      </c>
      <c r="I257" s="106"/>
      <c r="J257" s="20" t="s">
        <v>470</v>
      </c>
      <c r="K257" s="21">
        <v>233061.4</v>
      </c>
      <c r="L257" s="21">
        <v>209755.26</v>
      </c>
      <c r="M257" s="21">
        <v>23306.14</v>
      </c>
      <c r="N257" s="50">
        <v>0</v>
      </c>
    </row>
    <row r="258" spans="1:14" ht="12.75" customHeight="1">
      <c r="A258" s="18" t="s">
        <v>438</v>
      </c>
      <c r="B258" s="2" t="s">
        <v>453</v>
      </c>
      <c r="C258" s="2" t="s">
        <v>269</v>
      </c>
      <c r="D258" s="19" t="s">
        <v>9</v>
      </c>
      <c r="E258" s="19" t="s">
        <v>131</v>
      </c>
      <c r="F258" s="109" t="s">
        <v>1529</v>
      </c>
      <c r="G258" s="106"/>
      <c r="H258" s="105" t="s">
        <v>9</v>
      </c>
      <c r="I258" s="106"/>
      <c r="J258" s="20" t="s">
        <v>471</v>
      </c>
      <c r="K258" s="21">
        <v>400000</v>
      </c>
      <c r="L258" s="21">
        <v>200000</v>
      </c>
      <c r="M258" s="21">
        <v>200000</v>
      </c>
      <c r="N258" s="50">
        <v>0</v>
      </c>
    </row>
    <row r="259" spans="1:14" ht="12.75" customHeight="1">
      <c r="A259" s="18" t="s">
        <v>438</v>
      </c>
      <c r="B259" s="2" t="s">
        <v>453</v>
      </c>
      <c r="C259" s="2" t="s">
        <v>269</v>
      </c>
      <c r="D259" s="19" t="s">
        <v>9</v>
      </c>
      <c r="E259" s="19" t="s">
        <v>472</v>
      </c>
      <c r="F259" s="109" t="s">
        <v>1529</v>
      </c>
      <c r="G259" s="106"/>
      <c r="H259" s="105" t="s">
        <v>9</v>
      </c>
      <c r="I259" s="106"/>
      <c r="J259" s="20" t="s">
        <v>457</v>
      </c>
      <c r="K259" s="21">
        <v>400000</v>
      </c>
      <c r="L259" s="21">
        <v>200000</v>
      </c>
      <c r="M259" s="21">
        <v>200000</v>
      </c>
      <c r="N259" s="50">
        <v>0</v>
      </c>
    </row>
    <row r="260" spans="1:14" ht="12.75" customHeight="1">
      <c r="A260" s="18" t="s">
        <v>438</v>
      </c>
      <c r="B260" s="2" t="s">
        <v>453</v>
      </c>
      <c r="C260" s="2" t="s">
        <v>269</v>
      </c>
      <c r="D260" s="19" t="s">
        <v>9</v>
      </c>
      <c r="E260" s="19" t="s">
        <v>473</v>
      </c>
      <c r="F260" s="109" t="s">
        <v>1529</v>
      </c>
      <c r="G260" s="106"/>
      <c r="H260" s="105" t="s">
        <v>9</v>
      </c>
      <c r="I260" s="106"/>
      <c r="J260" s="23" t="s">
        <v>1481</v>
      </c>
      <c r="K260" s="21">
        <v>557861.24</v>
      </c>
      <c r="L260" s="21">
        <v>502075.12</v>
      </c>
      <c r="M260" s="21">
        <v>55786.12</v>
      </c>
      <c r="N260" s="50">
        <v>0</v>
      </c>
    </row>
    <row r="261" spans="1:14" ht="26.25">
      <c r="A261" s="18" t="s">
        <v>438</v>
      </c>
      <c r="B261" s="2" t="s">
        <v>453</v>
      </c>
      <c r="C261" s="2" t="s">
        <v>269</v>
      </c>
      <c r="D261" s="19" t="s">
        <v>9</v>
      </c>
      <c r="E261" s="19" t="s">
        <v>296</v>
      </c>
      <c r="F261" s="109" t="s">
        <v>1529</v>
      </c>
      <c r="G261" s="106"/>
      <c r="H261" s="105" t="s">
        <v>9</v>
      </c>
      <c r="I261" s="106"/>
      <c r="J261" s="20" t="s">
        <v>474</v>
      </c>
      <c r="K261" s="21">
        <v>731747.98</v>
      </c>
      <c r="L261" s="21">
        <v>658573.2</v>
      </c>
      <c r="M261" s="21">
        <v>73174.78</v>
      </c>
      <c r="N261" s="50">
        <v>0</v>
      </c>
    </row>
    <row r="262" spans="1:14" ht="26.25">
      <c r="A262" s="18" t="s">
        <v>438</v>
      </c>
      <c r="B262" s="2" t="s">
        <v>453</v>
      </c>
      <c r="C262" s="2" t="s">
        <v>269</v>
      </c>
      <c r="D262" s="19" t="s">
        <v>9</v>
      </c>
      <c r="E262" s="19" t="s">
        <v>212</v>
      </c>
      <c r="F262" s="109" t="s">
        <v>1529</v>
      </c>
      <c r="G262" s="106"/>
      <c r="H262" s="105" t="s">
        <v>9</v>
      </c>
      <c r="I262" s="106"/>
      <c r="J262" s="20" t="s">
        <v>475</v>
      </c>
      <c r="K262" s="21">
        <v>221246.4</v>
      </c>
      <c r="L262" s="21">
        <v>176997.12</v>
      </c>
      <c r="M262" s="21">
        <v>44249.28</v>
      </c>
      <c r="N262" s="50">
        <v>0</v>
      </c>
    </row>
    <row r="263" spans="1:14" ht="12.75" customHeight="1">
      <c r="A263" s="18" t="s">
        <v>438</v>
      </c>
      <c r="B263" s="2" t="s">
        <v>453</v>
      </c>
      <c r="C263" s="2" t="s">
        <v>269</v>
      </c>
      <c r="D263" s="19" t="s">
        <v>9</v>
      </c>
      <c r="E263" s="19" t="s">
        <v>164</v>
      </c>
      <c r="F263" s="109" t="s">
        <v>1529</v>
      </c>
      <c r="G263" s="106"/>
      <c r="H263" s="105" t="s">
        <v>9</v>
      </c>
      <c r="I263" s="106"/>
      <c r="J263" s="20" t="s">
        <v>476</v>
      </c>
      <c r="K263" s="21">
        <v>400000</v>
      </c>
      <c r="L263" s="21">
        <v>200000</v>
      </c>
      <c r="M263" s="21">
        <v>200000</v>
      </c>
      <c r="N263" s="50">
        <v>0</v>
      </c>
    </row>
    <row r="264" spans="1:14" ht="12.75" customHeight="1">
      <c r="A264" s="18" t="s">
        <v>438</v>
      </c>
      <c r="B264" s="2" t="s">
        <v>453</v>
      </c>
      <c r="C264" s="2" t="s">
        <v>269</v>
      </c>
      <c r="D264" s="19" t="s">
        <v>9</v>
      </c>
      <c r="E264" s="19" t="s">
        <v>477</v>
      </c>
      <c r="F264" s="109" t="s">
        <v>1529</v>
      </c>
      <c r="G264" s="106"/>
      <c r="H264" s="105" t="s">
        <v>9</v>
      </c>
      <c r="I264" s="106"/>
      <c r="J264" s="20" t="s">
        <v>478</v>
      </c>
      <c r="K264" s="21">
        <v>221760</v>
      </c>
      <c r="L264" s="21">
        <v>201600</v>
      </c>
      <c r="M264" s="21">
        <v>20160</v>
      </c>
      <c r="N264" s="50">
        <v>0</v>
      </c>
    </row>
    <row r="265" spans="1:14" ht="12.75" customHeight="1">
      <c r="A265" s="18" t="s">
        <v>438</v>
      </c>
      <c r="B265" s="2" t="s">
        <v>453</v>
      </c>
      <c r="C265" s="2" t="s">
        <v>269</v>
      </c>
      <c r="D265" s="19" t="s">
        <v>9</v>
      </c>
      <c r="E265" s="19" t="s">
        <v>479</v>
      </c>
      <c r="F265" s="109" t="s">
        <v>1529</v>
      </c>
      <c r="G265" s="106"/>
      <c r="H265" s="105" t="s">
        <v>9</v>
      </c>
      <c r="I265" s="106"/>
      <c r="J265" s="20" t="s">
        <v>480</v>
      </c>
      <c r="K265" s="21">
        <v>93252.86</v>
      </c>
      <c r="L265" s="21">
        <v>93252.86</v>
      </c>
      <c r="M265" s="21">
        <v>0</v>
      </c>
      <c r="N265" s="50">
        <v>0</v>
      </c>
    </row>
    <row r="266" spans="1:14" ht="12.75" customHeight="1">
      <c r="A266" s="18" t="s">
        <v>438</v>
      </c>
      <c r="B266" s="2" t="s">
        <v>453</v>
      </c>
      <c r="C266" s="2" t="s">
        <v>269</v>
      </c>
      <c r="D266" s="19" t="s">
        <v>9</v>
      </c>
      <c r="E266" s="19" t="s">
        <v>481</v>
      </c>
      <c r="F266" s="109" t="s">
        <v>1529</v>
      </c>
      <c r="G266" s="106"/>
      <c r="H266" s="105" t="s">
        <v>9</v>
      </c>
      <c r="I266" s="106"/>
      <c r="J266" s="20" t="s">
        <v>482</v>
      </c>
      <c r="K266" s="21">
        <v>650180.8</v>
      </c>
      <c r="L266" s="21">
        <v>650180.8</v>
      </c>
      <c r="M266" s="21">
        <v>0</v>
      </c>
      <c r="N266" s="50">
        <v>0</v>
      </c>
    </row>
    <row r="267" spans="1:14" ht="12.75" customHeight="1">
      <c r="A267" s="18" t="s">
        <v>438</v>
      </c>
      <c r="B267" s="2" t="s">
        <v>453</v>
      </c>
      <c r="C267" s="2" t="s">
        <v>269</v>
      </c>
      <c r="D267" s="19" t="s">
        <v>9</v>
      </c>
      <c r="E267" s="19" t="s">
        <v>483</v>
      </c>
      <c r="F267" s="109" t="s">
        <v>1529</v>
      </c>
      <c r="G267" s="106"/>
      <c r="H267" s="105" t="s">
        <v>9</v>
      </c>
      <c r="I267" s="106"/>
      <c r="J267" s="23" t="s">
        <v>1519</v>
      </c>
      <c r="K267" s="21">
        <v>200000</v>
      </c>
      <c r="L267" s="21">
        <v>100000</v>
      </c>
      <c r="M267" s="21">
        <v>100000</v>
      </c>
      <c r="N267" s="50">
        <v>0</v>
      </c>
    </row>
    <row r="268" spans="1:14" s="62" customFormat="1" ht="12.75" customHeight="1">
      <c r="A268" s="56" t="s">
        <v>438</v>
      </c>
      <c r="B268" s="57" t="s">
        <v>453</v>
      </c>
      <c r="C268" s="57" t="s">
        <v>269</v>
      </c>
      <c r="D268" s="58" t="s">
        <v>9</v>
      </c>
      <c r="E268" s="58" t="s">
        <v>184</v>
      </c>
      <c r="F268" s="112" t="s">
        <v>1529</v>
      </c>
      <c r="G268" s="111"/>
      <c r="H268" s="110" t="s">
        <v>9</v>
      </c>
      <c r="I268" s="111"/>
      <c r="J268" s="59" t="s">
        <v>484</v>
      </c>
      <c r="K268" s="60">
        <v>500000</v>
      </c>
      <c r="L268" s="60">
        <f>K268-M268-N268</f>
        <v>0</v>
      </c>
      <c r="M268" s="60">
        <v>0</v>
      </c>
      <c r="N268" s="61">
        <v>500000</v>
      </c>
    </row>
    <row r="269" spans="1:14" ht="12.75" customHeight="1">
      <c r="A269" s="18" t="s">
        <v>438</v>
      </c>
      <c r="B269" s="2" t="s">
        <v>453</v>
      </c>
      <c r="C269" s="2" t="s">
        <v>398</v>
      </c>
      <c r="D269" s="19" t="s">
        <v>9</v>
      </c>
      <c r="E269" s="19" t="s">
        <v>485</v>
      </c>
      <c r="F269" s="109" t="s">
        <v>1529</v>
      </c>
      <c r="G269" s="106"/>
      <c r="H269" s="105" t="s">
        <v>9</v>
      </c>
      <c r="I269" s="106"/>
      <c r="J269" s="20" t="s">
        <v>486</v>
      </c>
      <c r="K269" s="21">
        <v>164192.12</v>
      </c>
      <c r="L269" s="21">
        <v>164192.12</v>
      </c>
      <c r="M269" s="21">
        <v>0</v>
      </c>
      <c r="N269" s="50">
        <v>0</v>
      </c>
    </row>
    <row r="270" spans="1:14" ht="12.75" customHeight="1">
      <c r="A270" s="18" t="s">
        <v>438</v>
      </c>
      <c r="B270" s="2" t="s">
        <v>487</v>
      </c>
      <c r="C270" s="2" t="s">
        <v>269</v>
      </c>
      <c r="D270" s="19" t="s">
        <v>47</v>
      </c>
      <c r="E270" s="19" t="s">
        <v>488</v>
      </c>
      <c r="F270" s="109" t="s">
        <v>1529</v>
      </c>
      <c r="G270" s="106"/>
      <c r="H270" s="105" t="s">
        <v>9</v>
      </c>
      <c r="I270" s="106"/>
      <c r="J270" s="20" t="s">
        <v>489</v>
      </c>
      <c r="K270" s="21">
        <v>215000</v>
      </c>
      <c r="L270" s="21">
        <v>193500</v>
      </c>
      <c r="M270" s="21">
        <v>21500</v>
      </c>
      <c r="N270" s="50">
        <v>0</v>
      </c>
    </row>
    <row r="271" spans="1:14" ht="12.75" customHeight="1">
      <c r="A271" s="18" t="s">
        <v>438</v>
      </c>
      <c r="B271" s="2" t="s">
        <v>487</v>
      </c>
      <c r="C271" s="2" t="s">
        <v>269</v>
      </c>
      <c r="D271" s="19" t="s">
        <v>47</v>
      </c>
      <c r="E271" s="19" t="s">
        <v>490</v>
      </c>
      <c r="F271" s="109" t="s">
        <v>1529</v>
      </c>
      <c r="G271" s="106"/>
      <c r="H271" s="105" t="s">
        <v>9</v>
      </c>
      <c r="I271" s="106"/>
      <c r="J271" s="20" t="s">
        <v>491</v>
      </c>
      <c r="K271" s="21">
        <v>36190.98</v>
      </c>
      <c r="L271" s="21">
        <v>36190.98</v>
      </c>
      <c r="M271" s="21">
        <v>0</v>
      </c>
      <c r="N271" s="50">
        <v>0</v>
      </c>
    </row>
    <row r="272" spans="1:14" ht="26.25">
      <c r="A272" s="18" t="s">
        <v>438</v>
      </c>
      <c r="B272" s="2" t="s">
        <v>487</v>
      </c>
      <c r="C272" s="2" t="s">
        <v>269</v>
      </c>
      <c r="D272" s="19" t="s">
        <v>9</v>
      </c>
      <c r="E272" s="19" t="s">
        <v>208</v>
      </c>
      <c r="F272" s="109" t="s">
        <v>1529</v>
      </c>
      <c r="G272" s="106"/>
      <c r="H272" s="105" t="s">
        <v>9</v>
      </c>
      <c r="I272" s="106"/>
      <c r="J272" s="23" t="s">
        <v>1483</v>
      </c>
      <c r="K272" s="21">
        <v>375930.53</v>
      </c>
      <c r="L272" s="21">
        <v>338337.48</v>
      </c>
      <c r="M272" s="21">
        <v>37593.05</v>
      </c>
      <c r="N272" s="50">
        <v>0</v>
      </c>
    </row>
    <row r="273" spans="1:14" ht="13.5" customHeight="1">
      <c r="A273" s="18" t="s">
        <v>438</v>
      </c>
      <c r="B273" s="2" t="s">
        <v>487</v>
      </c>
      <c r="C273" s="2" t="s">
        <v>269</v>
      </c>
      <c r="D273" s="19" t="s">
        <v>9</v>
      </c>
      <c r="E273" s="19" t="s">
        <v>298</v>
      </c>
      <c r="F273" s="109" t="s">
        <v>1529</v>
      </c>
      <c r="G273" s="106"/>
      <c r="H273" s="105" t="s">
        <v>9</v>
      </c>
      <c r="I273" s="106"/>
      <c r="J273" s="23" t="s">
        <v>1482</v>
      </c>
      <c r="K273" s="21">
        <v>100000</v>
      </c>
      <c r="L273" s="21">
        <v>90000</v>
      </c>
      <c r="M273" s="21">
        <v>10000</v>
      </c>
      <c r="N273" s="50">
        <v>0</v>
      </c>
    </row>
    <row r="274" spans="1:14" ht="12.75" customHeight="1">
      <c r="A274" s="18" t="s">
        <v>438</v>
      </c>
      <c r="B274" s="2" t="s">
        <v>487</v>
      </c>
      <c r="C274" s="2" t="s">
        <v>269</v>
      </c>
      <c r="D274" s="19" t="s">
        <v>9</v>
      </c>
      <c r="E274" s="19" t="s">
        <v>166</v>
      </c>
      <c r="F274" s="109" t="s">
        <v>1529</v>
      </c>
      <c r="G274" s="106"/>
      <c r="H274" s="105" t="s">
        <v>9</v>
      </c>
      <c r="I274" s="106"/>
      <c r="J274" s="23" t="s">
        <v>1484</v>
      </c>
      <c r="K274" s="21">
        <v>100000</v>
      </c>
      <c r="L274" s="21">
        <v>90000</v>
      </c>
      <c r="M274" s="21">
        <v>10000</v>
      </c>
      <c r="N274" s="50">
        <v>0</v>
      </c>
    </row>
    <row r="275" spans="1:14" ht="14.25" customHeight="1">
      <c r="A275" s="18" t="s">
        <v>438</v>
      </c>
      <c r="B275" s="2" t="s">
        <v>487</v>
      </c>
      <c r="C275" s="2" t="s">
        <v>269</v>
      </c>
      <c r="D275" s="19" t="s">
        <v>9</v>
      </c>
      <c r="E275" s="19" t="s">
        <v>168</v>
      </c>
      <c r="F275" s="109" t="s">
        <v>1529</v>
      </c>
      <c r="G275" s="106"/>
      <c r="H275" s="105" t="s">
        <v>9</v>
      </c>
      <c r="I275" s="106"/>
      <c r="J275" s="20" t="s">
        <v>492</v>
      </c>
      <c r="K275" s="21">
        <v>330000</v>
      </c>
      <c r="L275" s="21">
        <v>264000</v>
      </c>
      <c r="M275" s="21">
        <v>66000</v>
      </c>
      <c r="N275" s="50">
        <v>0</v>
      </c>
    </row>
    <row r="276" spans="1:14" ht="12.75" customHeight="1">
      <c r="A276" s="18" t="s">
        <v>438</v>
      </c>
      <c r="B276" s="2" t="s">
        <v>487</v>
      </c>
      <c r="C276" s="2" t="s">
        <v>269</v>
      </c>
      <c r="D276" s="19" t="s">
        <v>9</v>
      </c>
      <c r="E276" s="19" t="s">
        <v>170</v>
      </c>
      <c r="F276" s="109" t="s">
        <v>1529</v>
      </c>
      <c r="G276" s="106"/>
      <c r="H276" s="105" t="s">
        <v>9</v>
      </c>
      <c r="I276" s="106"/>
      <c r="J276" s="20" t="s">
        <v>493</v>
      </c>
      <c r="K276" s="21">
        <v>171884.04</v>
      </c>
      <c r="L276" s="21">
        <v>154695.64</v>
      </c>
      <c r="M276" s="21">
        <v>17188.4</v>
      </c>
      <c r="N276" s="50">
        <v>0</v>
      </c>
    </row>
    <row r="277" spans="1:14" ht="13.5" customHeight="1">
      <c r="A277" s="18" t="s">
        <v>438</v>
      </c>
      <c r="B277" s="2" t="s">
        <v>487</v>
      </c>
      <c r="C277" s="2" t="s">
        <v>269</v>
      </c>
      <c r="D277" s="19" t="s">
        <v>9</v>
      </c>
      <c r="E277" s="19" t="s">
        <v>172</v>
      </c>
      <c r="F277" s="109" t="s">
        <v>1529</v>
      </c>
      <c r="G277" s="106"/>
      <c r="H277" s="105" t="s">
        <v>9</v>
      </c>
      <c r="I277" s="106"/>
      <c r="J277" s="23" t="s">
        <v>1480</v>
      </c>
      <c r="K277" s="21">
        <v>143098.77</v>
      </c>
      <c r="L277" s="21">
        <v>128788.89</v>
      </c>
      <c r="M277" s="21">
        <v>14309.88</v>
      </c>
      <c r="N277" s="50">
        <v>0</v>
      </c>
    </row>
    <row r="278" spans="1:14" ht="12.75" customHeight="1">
      <c r="A278" s="18" t="s">
        <v>438</v>
      </c>
      <c r="B278" s="2" t="s">
        <v>487</v>
      </c>
      <c r="C278" s="2" t="s">
        <v>269</v>
      </c>
      <c r="D278" s="19" t="s">
        <v>9</v>
      </c>
      <c r="E278" s="19" t="s">
        <v>494</v>
      </c>
      <c r="F278" s="109" t="s">
        <v>1529</v>
      </c>
      <c r="G278" s="106"/>
      <c r="H278" s="105" t="s">
        <v>9</v>
      </c>
      <c r="I278" s="106"/>
      <c r="J278" s="20" t="s">
        <v>495</v>
      </c>
      <c r="K278" s="21">
        <v>100000</v>
      </c>
      <c r="L278" s="21">
        <v>90000</v>
      </c>
      <c r="M278" s="21">
        <v>10000</v>
      </c>
      <c r="N278" s="50">
        <v>0</v>
      </c>
    </row>
    <row r="279" spans="1:14" ht="12.75" customHeight="1">
      <c r="A279" s="18" t="s">
        <v>438</v>
      </c>
      <c r="B279" s="2" t="s">
        <v>487</v>
      </c>
      <c r="C279" s="2" t="s">
        <v>398</v>
      </c>
      <c r="D279" s="19" t="s">
        <v>9</v>
      </c>
      <c r="E279" s="19" t="s">
        <v>496</v>
      </c>
      <c r="F279" s="109" t="s">
        <v>1529</v>
      </c>
      <c r="G279" s="106"/>
      <c r="H279" s="105" t="s">
        <v>9</v>
      </c>
      <c r="I279" s="106"/>
      <c r="J279" s="20" t="s">
        <v>497</v>
      </c>
      <c r="K279" s="21">
        <v>553177.18</v>
      </c>
      <c r="L279" s="21">
        <v>553177.18</v>
      </c>
      <c r="M279" s="21">
        <v>0</v>
      </c>
      <c r="N279" s="50">
        <v>0</v>
      </c>
    </row>
    <row r="280" spans="1:14" ht="12.75" customHeight="1">
      <c r="A280" s="18" t="s">
        <v>438</v>
      </c>
      <c r="B280" s="2" t="s">
        <v>487</v>
      </c>
      <c r="C280" s="2" t="s">
        <v>398</v>
      </c>
      <c r="D280" s="19" t="s">
        <v>9</v>
      </c>
      <c r="E280" s="19" t="s">
        <v>251</v>
      </c>
      <c r="F280" s="109" t="s">
        <v>1529</v>
      </c>
      <c r="G280" s="106"/>
      <c r="H280" s="105" t="s">
        <v>9</v>
      </c>
      <c r="I280" s="106"/>
      <c r="J280" s="23" t="s">
        <v>1479</v>
      </c>
      <c r="K280" s="21">
        <v>280000</v>
      </c>
      <c r="L280" s="21">
        <v>280000</v>
      </c>
      <c r="M280" s="21">
        <v>0</v>
      </c>
      <c r="N280" s="50">
        <v>0</v>
      </c>
    </row>
    <row r="281" spans="1:14" ht="12.75" customHeight="1">
      <c r="A281" s="18" t="s">
        <v>438</v>
      </c>
      <c r="B281" s="2" t="s">
        <v>487</v>
      </c>
      <c r="C281" s="2" t="s">
        <v>398</v>
      </c>
      <c r="D281" s="19" t="s">
        <v>9</v>
      </c>
      <c r="E281" s="19" t="s">
        <v>498</v>
      </c>
      <c r="F281" s="109" t="s">
        <v>1529</v>
      </c>
      <c r="G281" s="106"/>
      <c r="H281" s="105" t="s">
        <v>9</v>
      </c>
      <c r="I281" s="106"/>
      <c r="J281" s="20" t="s">
        <v>499</v>
      </c>
      <c r="K281" s="21">
        <v>176000</v>
      </c>
      <c r="L281" s="21">
        <v>176000</v>
      </c>
      <c r="M281" s="21">
        <v>0</v>
      </c>
      <c r="N281" s="50">
        <v>0</v>
      </c>
    </row>
    <row r="282" spans="1:14" ht="12.75" customHeight="1">
      <c r="A282" s="18" t="s">
        <v>438</v>
      </c>
      <c r="B282" s="2" t="s">
        <v>500</v>
      </c>
      <c r="C282" s="2" t="s">
        <v>269</v>
      </c>
      <c r="D282" s="19" t="s">
        <v>47</v>
      </c>
      <c r="E282" s="19" t="s">
        <v>501</v>
      </c>
      <c r="F282" s="109" t="s">
        <v>1529</v>
      </c>
      <c r="G282" s="106"/>
      <c r="H282" s="105" t="s">
        <v>9</v>
      </c>
      <c r="I282" s="106"/>
      <c r="J282" s="20" t="s">
        <v>502</v>
      </c>
      <c r="K282" s="21">
        <v>215705.64</v>
      </c>
      <c r="L282" s="21">
        <v>194135.07</v>
      </c>
      <c r="M282" s="21">
        <v>21570.57</v>
      </c>
      <c r="N282" s="50">
        <v>0</v>
      </c>
    </row>
    <row r="283" spans="1:14" ht="12.75" customHeight="1">
      <c r="A283" s="18" t="s">
        <v>438</v>
      </c>
      <c r="B283" s="2" t="s">
        <v>500</v>
      </c>
      <c r="C283" s="2" t="s">
        <v>269</v>
      </c>
      <c r="D283" s="19" t="s">
        <v>47</v>
      </c>
      <c r="E283" s="19" t="s">
        <v>503</v>
      </c>
      <c r="F283" s="109" t="s">
        <v>1529</v>
      </c>
      <c r="G283" s="106"/>
      <c r="H283" s="105" t="s">
        <v>9</v>
      </c>
      <c r="I283" s="106"/>
      <c r="J283" s="20" t="s">
        <v>504</v>
      </c>
      <c r="K283" s="21">
        <v>21220.17</v>
      </c>
      <c r="L283" s="21">
        <v>21220.17</v>
      </c>
      <c r="M283" s="21">
        <v>0</v>
      </c>
      <c r="N283" s="50">
        <v>0</v>
      </c>
    </row>
    <row r="284" spans="1:14" ht="12.75" customHeight="1">
      <c r="A284" s="18" t="s">
        <v>438</v>
      </c>
      <c r="B284" s="2" t="s">
        <v>500</v>
      </c>
      <c r="C284" s="2" t="s">
        <v>269</v>
      </c>
      <c r="D284" s="19" t="s">
        <v>9</v>
      </c>
      <c r="E284" s="19" t="s">
        <v>174</v>
      </c>
      <c r="F284" s="109" t="s">
        <v>1529</v>
      </c>
      <c r="G284" s="106"/>
      <c r="H284" s="105" t="s">
        <v>9</v>
      </c>
      <c r="I284" s="106"/>
      <c r="J284" s="20" t="s">
        <v>505</v>
      </c>
      <c r="K284" s="21">
        <v>130000</v>
      </c>
      <c r="L284" s="21">
        <v>117000</v>
      </c>
      <c r="M284" s="21">
        <v>13000</v>
      </c>
      <c r="N284" s="50">
        <v>0</v>
      </c>
    </row>
    <row r="285" spans="1:14" ht="13.5" customHeight="1">
      <c r="A285" s="18" t="s">
        <v>438</v>
      </c>
      <c r="B285" s="2" t="s">
        <v>500</v>
      </c>
      <c r="C285" s="2" t="s">
        <v>269</v>
      </c>
      <c r="D285" s="19" t="s">
        <v>9</v>
      </c>
      <c r="E285" s="19" t="s">
        <v>300</v>
      </c>
      <c r="F285" s="109" t="s">
        <v>1529</v>
      </c>
      <c r="G285" s="106"/>
      <c r="H285" s="105" t="s">
        <v>9</v>
      </c>
      <c r="I285" s="106"/>
      <c r="J285" s="20" t="s">
        <v>506</v>
      </c>
      <c r="K285" s="21">
        <v>278000</v>
      </c>
      <c r="L285" s="21">
        <v>250200</v>
      </c>
      <c r="M285" s="21">
        <v>27800</v>
      </c>
      <c r="N285" s="50">
        <v>0</v>
      </c>
    </row>
    <row r="286" spans="1:14" ht="12.75" customHeight="1">
      <c r="A286" s="18" t="s">
        <v>438</v>
      </c>
      <c r="B286" s="2" t="s">
        <v>500</v>
      </c>
      <c r="C286" s="2" t="s">
        <v>269</v>
      </c>
      <c r="D286" s="19" t="s">
        <v>9</v>
      </c>
      <c r="E286" s="19" t="s">
        <v>507</v>
      </c>
      <c r="F286" s="109" t="s">
        <v>1529</v>
      </c>
      <c r="G286" s="106"/>
      <c r="H286" s="105" t="s">
        <v>9</v>
      </c>
      <c r="I286" s="106"/>
      <c r="J286" s="20" t="s">
        <v>508</v>
      </c>
      <c r="K286" s="21">
        <v>100000</v>
      </c>
      <c r="L286" s="21">
        <v>90000</v>
      </c>
      <c r="M286" s="21">
        <v>10000</v>
      </c>
      <c r="N286" s="50">
        <v>0</v>
      </c>
    </row>
    <row r="287" spans="1:14" ht="12.75" customHeight="1">
      <c r="A287" s="18" t="s">
        <v>438</v>
      </c>
      <c r="B287" s="2" t="s">
        <v>500</v>
      </c>
      <c r="C287" s="2" t="s">
        <v>269</v>
      </c>
      <c r="D287" s="19" t="s">
        <v>9</v>
      </c>
      <c r="E287" s="19" t="s">
        <v>302</v>
      </c>
      <c r="F287" s="109" t="s">
        <v>1529</v>
      </c>
      <c r="G287" s="106"/>
      <c r="H287" s="105" t="s">
        <v>9</v>
      </c>
      <c r="I287" s="106"/>
      <c r="J287" s="20" t="s">
        <v>509</v>
      </c>
      <c r="K287" s="21">
        <v>339500</v>
      </c>
      <c r="L287" s="21">
        <v>305550</v>
      </c>
      <c r="M287" s="21">
        <v>33950</v>
      </c>
      <c r="N287" s="50">
        <v>0</v>
      </c>
    </row>
    <row r="288" spans="1:14" ht="12.75" customHeight="1">
      <c r="A288" s="18" t="s">
        <v>438</v>
      </c>
      <c r="B288" s="2" t="s">
        <v>500</v>
      </c>
      <c r="C288" s="2" t="s">
        <v>269</v>
      </c>
      <c r="D288" s="19" t="s">
        <v>9</v>
      </c>
      <c r="E288" s="19" t="s">
        <v>510</v>
      </c>
      <c r="F288" s="109" t="s">
        <v>1529</v>
      </c>
      <c r="G288" s="106"/>
      <c r="H288" s="105" t="s">
        <v>9</v>
      </c>
      <c r="I288" s="106"/>
      <c r="J288" s="20" t="s">
        <v>511</v>
      </c>
      <c r="K288" s="21">
        <v>228361.93</v>
      </c>
      <c r="L288" s="21">
        <v>189534.92</v>
      </c>
      <c r="M288" s="21">
        <v>38827.01</v>
      </c>
      <c r="N288" s="50">
        <v>0</v>
      </c>
    </row>
    <row r="289" spans="1:14" ht="15" customHeight="1">
      <c r="A289" s="18" t="s">
        <v>438</v>
      </c>
      <c r="B289" s="2" t="s">
        <v>512</v>
      </c>
      <c r="C289" s="2" t="s">
        <v>269</v>
      </c>
      <c r="D289" s="19" t="s">
        <v>9</v>
      </c>
      <c r="E289" s="19" t="s">
        <v>304</v>
      </c>
      <c r="F289" s="109" t="s">
        <v>1529</v>
      </c>
      <c r="G289" s="106"/>
      <c r="H289" s="105" t="s">
        <v>9</v>
      </c>
      <c r="I289" s="106"/>
      <c r="J289" s="20" t="s">
        <v>513</v>
      </c>
      <c r="K289" s="21">
        <v>350000</v>
      </c>
      <c r="L289" s="21">
        <v>315000</v>
      </c>
      <c r="M289" s="21">
        <v>35000</v>
      </c>
      <c r="N289" s="50">
        <v>0</v>
      </c>
    </row>
    <row r="290" spans="1:14" ht="12.75" customHeight="1">
      <c r="A290" s="18" t="s">
        <v>438</v>
      </c>
      <c r="B290" s="2" t="s">
        <v>512</v>
      </c>
      <c r="C290" s="2" t="s">
        <v>269</v>
      </c>
      <c r="D290" s="19" t="s">
        <v>9</v>
      </c>
      <c r="E290" s="19" t="s">
        <v>514</v>
      </c>
      <c r="F290" s="109" t="s">
        <v>1529</v>
      </c>
      <c r="G290" s="106"/>
      <c r="H290" s="105" t="s">
        <v>9</v>
      </c>
      <c r="I290" s="106"/>
      <c r="J290" s="20" t="s">
        <v>515</v>
      </c>
      <c r="K290" s="21">
        <v>376596.05</v>
      </c>
      <c r="L290" s="21">
        <v>338936.44</v>
      </c>
      <c r="M290" s="21">
        <v>37659.61</v>
      </c>
      <c r="N290" s="50">
        <v>0</v>
      </c>
    </row>
    <row r="291" spans="1:14" ht="12.75" customHeight="1">
      <c r="A291" s="18" t="s">
        <v>438</v>
      </c>
      <c r="B291" s="2" t="s">
        <v>512</v>
      </c>
      <c r="C291" s="2" t="s">
        <v>398</v>
      </c>
      <c r="D291" s="19" t="s">
        <v>9</v>
      </c>
      <c r="E291" s="19" t="s">
        <v>516</v>
      </c>
      <c r="F291" s="109" t="s">
        <v>1529</v>
      </c>
      <c r="G291" s="106"/>
      <c r="H291" s="105" t="s">
        <v>9</v>
      </c>
      <c r="I291" s="106"/>
      <c r="J291" s="23" t="s">
        <v>1475</v>
      </c>
      <c r="K291" s="21">
        <v>531467.75</v>
      </c>
      <c r="L291" s="21">
        <v>531467.75</v>
      </c>
      <c r="M291" s="21">
        <v>0</v>
      </c>
      <c r="N291" s="50">
        <v>0</v>
      </c>
    </row>
    <row r="292" spans="1:14" ht="12.75" customHeight="1">
      <c r="A292" s="18" t="s">
        <v>438</v>
      </c>
      <c r="B292" s="2" t="s">
        <v>517</v>
      </c>
      <c r="C292" s="2" t="s">
        <v>398</v>
      </c>
      <c r="D292" s="19" t="s">
        <v>9</v>
      </c>
      <c r="E292" s="19" t="s">
        <v>518</v>
      </c>
      <c r="F292" s="109" t="s">
        <v>1529</v>
      </c>
      <c r="G292" s="106"/>
      <c r="H292" s="105" t="s">
        <v>9</v>
      </c>
      <c r="I292" s="106"/>
      <c r="J292" s="20" t="s">
        <v>519</v>
      </c>
      <c r="K292" s="21">
        <v>415669.9</v>
      </c>
      <c r="L292" s="21">
        <v>415669.9</v>
      </c>
      <c r="M292" s="21">
        <v>0</v>
      </c>
      <c r="N292" s="50">
        <v>0</v>
      </c>
    </row>
    <row r="293" spans="1:14" ht="12.75" customHeight="1">
      <c r="A293" s="18" t="s">
        <v>438</v>
      </c>
      <c r="B293" s="2" t="s">
        <v>408</v>
      </c>
      <c r="C293" s="2" t="s">
        <v>269</v>
      </c>
      <c r="D293" s="19" t="s">
        <v>43</v>
      </c>
      <c r="E293" s="19" t="s">
        <v>520</v>
      </c>
      <c r="F293" s="109" t="s">
        <v>1529</v>
      </c>
      <c r="G293" s="106"/>
      <c r="H293" s="105" t="s">
        <v>9</v>
      </c>
      <c r="I293" s="106"/>
      <c r="J293" s="20" t="s">
        <v>521</v>
      </c>
      <c r="K293" s="21">
        <v>40097.77</v>
      </c>
      <c r="L293" s="21">
        <v>40097.77</v>
      </c>
      <c r="M293" s="21">
        <v>0</v>
      </c>
      <c r="N293" s="50">
        <v>0</v>
      </c>
    </row>
    <row r="294" spans="1:14" ht="12.75" customHeight="1">
      <c r="A294" s="18" t="s">
        <v>438</v>
      </c>
      <c r="B294" s="2" t="s">
        <v>408</v>
      </c>
      <c r="C294" s="2" t="s">
        <v>269</v>
      </c>
      <c r="D294" s="19" t="s">
        <v>47</v>
      </c>
      <c r="E294" s="19" t="s">
        <v>522</v>
      </c>
      <c r="F294" s="109" t="s">
        <v>1529</v>
      </c>
      <c r="G294" s="106"/>
      <c r="H294" s="105" t="s">
        <v>9</v>
      </c>
      <c r="I294" s="106"/>
      <c r="J294" s="20" t="s">
        <v>523</v>
      </c>
      <c r="K294" s="21">
        <v>39178.77</v>
      </c>
      <c r="L294" s="21">
        <v>39178.77</v>
      </c>
      <c r="M294" s="21">
        <v>0</v>
      </c>
      <c r="N294" s="50">
        <v>0</v>
      </c>
    </row>
    <row r="295" spans="1:14" ht="12.75" customHeight="1">
      <c r="A295" s="18" t="s">
        <v>438</v>
      </c>
      <c r="B295" s="2" t="s">
        <v>408</v>
      </c>
      <c r="C295" s="2" t="s">
        <v>269</v>
      </c>
      <c r="D295" s="19" t="s">
        <v>47</v>
      </c>
      <c r="E295" s="19" t="s">
        <v>524</v>
      </c>
      <c r="F295" s="109" t="s">
        <v>1529</v>
      </c>
      <c r="G295" s="106"/>
      <c r="H295" s="105" t="s">
        <v>9</v>
      </c>
      <c r="I295" s="106"/>
      <c r="J295" s="20" t="s">
        <v>525</v>
      </c>
      <c r="K295" s="21">
        <v>313728.49</v>
      </c>
      <c r="L295" s="21">
        <v>282355.64</v>
      </c>
      <c r="M295" s="21">
        <v>31372.85</v>
      </c>
      <c r="N295" s="50">
        <v>0</v>
      </c>
    </row>
    <row r="296" spans="1:14" ht="12.75" customHeight="1">
      <c r="A296" s="18" t="s">
        <v>438</v>
      </c>
      <c r="B296" s="2" t="s">
        <v>408</v>
      </c>
      <c r="C296" s="2" t="s">
        <v>269</v>
      </c>
      <c r="D296" s="19" t="s">
        <v>47</v>
      </c>
      <c r="E296" s="19" t="s">
        <v>526</v>
      </c>
      <c r="F296" s="109" t="s">
        <v>1529</v>
      </c>
      <c r="G296" s="106"/>
      <c r="H296" s="105" t="s">
        <v>9</v>
      </c>
      <c r="I296" s="106"/>
      <c r="J296" s="20" t="s">
        <v>527</v>
      </c>
      <c r="K296" s="21">
        <v>135000</v>
      </c>
      <c r="L296" s="21">
        <v>124300</v>
      </c>
      <c r="M296" s="21">
        <v>10700</v>
      </c>
      <c r="N296" s="50">
        <v>0</v>
      </c>
    </row>
    <row r="297" spans="1:14" ht="12.75" customHeight="1">
      <c r="A297" s="18" t="s">
        <v>438</v>
      </c>
      <c r="B297" s="2" t="s">
        <v>408</v>
      </c>
      <c r="C297" s="2" t="s">
        <v>269</v>
      </c>
      <c r="D297" s="19" t="s">
        <v>47</v>
      </c>
      <c r="E297" s="19" t="s">
        <v>528</v>
      </c>
      <c r="F297" s="109" t="s">
        <v>1529</v>
      </c>
      <c r="G297" s="106"/>
      <c r="H297" s="105" t="s">
        <v>9</v>
      </c>
      <c r="I297" s="106"/>
      <c r="J297" s="20" t="s">
        <v>529</v>
      </c>
      <c r="K297" s="21">
        <v>10304.1</v>
      </c>
      <c r="L297" s="21">
        <v>10304.1</v>
      </c>
      <c r="M297" s="21">
        <v>0</v>
      </c>
      <c r="N297" s="50">
        <v>0</v>
      </c>
    </row>
    <row r="298" spans="1:14" ht="12.75" customHeight="1">
      <c r="A298" s="18" t="s">
        <v>438</v>
      </c>
      <c r="B298" s="2" t="s">
        <v>408</v>
      </c>
      <c r="C298" s="2" t="s">
        <v>269</v>
      </c>
      <c r="D298" s="19" t="s">
        <v>47</v>
      </c>
      <c r="E298" s="19" t="s">
        <v>85</v>
      </c>
      <c r="F298" s="109" t="s">
        <v>1529</v>
      </c>
      <c r="G298" s="106"/>
      <c r="H298" s="105" t="s">
        <v>9</v>
      </c>
      <c r="I298" s="106"/>
      <c r="J298" s="20" t="s">
        <v>530</v>
      </c>
      <c r="K298" s="21">
        <v>14356.63</v>
      </c>
      <c r="L298" s="21">
        <v>14356.63</v>
      </c>
      <c r="M298" s="21">
        <v>0</v>
      </c>
      <c r="N298" s="50">
        <v>0</v>
      </c>
    </row>
    <row r="299" spans="1:14" ht="12.75" customHeight="1">
      <c r="A299" s="18" t="s">
        <v>438</v>
      </c>
      <c r="B299" s="2" t="s">
        <v>408</v>
      </c>
      <c r="C299" s="2" t="s">
        <v>269</v>
      </c>
      <c r="D299" s="19" t="s">
        <v>9</v>
      </c>
      <c r="E299" s="19" t="s">
        <v>531</v>
      </c>
      <c r="F299" s="109" t="s">
        <v>1529</v>
      </c>
      <c r="G299" s="106"/>
      <c r="H299" s="105" t="s">
        <v>9</v>
      </c>
      <c r="I299" s="106"/>
      <c r="J299" s="23" t="s">
        <v>1476</v>
      </c>
      <c r="K299" s="21">
        <v>235772.1</v>
      </c>
      <c r="L299" s="21">
        <v>212194.89</v>
      </c>
      <c r="M299" s="21">
        <v>23577.21</v>
      </c>
      <c r="N299" s="50">
        <v>0</v>
      </c>
    </row>
    <row r="300" spans="1:14" ht="12.75" customHeight="1">
      <c r="A300" s="18" t="s">
        <v>438</v>
      </c>
      <c r="B300" s="2" t="s">
        <v>408</v>
      </c>
      <c r="C300" s="2" t="s">
        <v>269</v>
      </c>
      <c r="D300" s="19" t="s">
        <v>9</v>
      </c>
      <c r="E300" s="19" t="s">
        <v>532</v>
      </c>
      <c r="F300" s="109" t="s">
        <v>1529</v>
      </c>
      <c r="G300" s="106"/>
      <c r="H300" s="105" t="s">
        <v>9</v>
      </c>
      <c r="I300" s="106"/>
      <c r="J300" s="20" t="s">
        <v>533</v>
      </c>
      <c r="K300" s="21">
        <v>422815.76</v>
      </c>
      <c r="L300" s="21">
        <v>338252.63</v>
      </c>
      <c r="M300" s="21">
        <v>84563.13</v>
      </c>
      <c r="N300" s="50">
        <v>0</v>
      </c>
    </row>
    <row r="301" spans="1:14" ht="12.75" customHeight="1">
      <c r="A301" s="18" t="s">
        <v>438</v>
      </c>
      <c r="B301" s="2" t="s">
        <v>408</v>
      </c>
      <c r="C301" s="2" t="s">
        <v>269</v>
      </c>
      <c r="D301" s="19" t="s">
        <v>9</v>
      </c>
      <c r="E301" s="19" t="s">
        <v>534</v>
      </c>
      <c r="F301" s="109" t="s">
        <v>1529</v>
      </c>
      <c r="G301" s="106"/>
      <c r="H301" s="105" t="s">
        <v>9</v>
      </c>
      <c r="I301" s="106"/>
      <c r="J301" s="20" t="s">
        <v>535</v>
      </c>
      <c r="K301" s="21">
        <v>595999.25</v>
      </c>
      <c r="L301" s="21">
        <v>476799.4</v>
      </c>
      <c r="M301" s="21">
        <v>119199.85</v>
      </c>
      <c r="N301" s="50">
        <v>0</v>
      </c>
    </row>
    <row r="302" spans="1:14" ht="12.75" customHeight="1">
      <c r="A302" s="18" t="s">
        <v>438</v>
      </c>
      <c r="B302" s="2" t="s">
        <v>408</v>
      </c>
      <c r="C302" s="2" t="s">
        <v>269</v>
      </c>
      <c r="D302" s="19" t="s">
        <v>9</v>
      </c>
      <c r="E302" s="19" t="s">
        <v>536</v>
      </c>
      <c r="F302" s="109" t="s">
        <v>1529</v>
      </c>
      <c r="G302" s="106"/>
      <c r="H302" s="105" t="s">
        <v>9</v>
      </c>
      <c r="I302" s="106"/>
      <c r="J302" s="20" t="s">
        <v>537</v>
      </c>
      <c r="K302" s="21">
        <v>283772.07</v>
      </c>
      <c r="L302" s="21">
        <v>227017.66</v>
      </c>
      <c r="M302" s="21">
        <v>56754.41</v>
      </c>
      <c r="N302" s="50">
        <v>0</v>
      </c>
    </row>
    <row r="303" spans="1:14" ht="12.75" customHeight="1">
      <c r="A303" s="18" t="s">
        <v>438</v>
      </c>
      <c r="B303" s="2" t="s">
        <v>408</v>
      </c>
      <c r="C303" s="2" t="s">
        <v>269</v>
      </c>
      <c r="D303" s="19" t="s">
        <v>9</v>
      </c>
      <c r="E303" s="19" t="s">
        <v>538</v>
      </c>
      <c r="F303" s="109" t="s">
        <v>1529</v>
      </c>
      <c r="G303" s="106"/>
      <c r="H303" s="105" t="s">
        <v>9</v>
      </c>
      <c r="I303" s="106"/>
      <c r="J303" s="20" t="s">
        <v>539</v>
      </c>
      <c r="K303" s="21">
        <v>85448.34</v>
      </c>
      <c r="L303" s="21">
        <v>76903.51</v>
      </c>
      <c r="M303" s="21">
        <v>8544.83</v>
      </c>
      <c r="N303" s="50">
        <v>0</v>
      </c>
    </row>
    <row r="304" spans="1:14" ht="12.75" customHeight="1">
      <c r="A304" s="18" t="s">
        <v>438</v>
      </c>
      <c r="B304" s="2" t="s">
        <v>408</v>
      </c>
      <c r="C304" s="2" t="s">
        <v>269</v>
      </c>
      <c r="D304" s="19" t="s">
        <v>9</v>
      </c>
      <c r="E304" s="19" t="s">
        <v>540</v>
      </c>
      <c r="F304" s="109" t="s">
        <v>1529</v>
      </c>
      <c r="G304" s="106"/>
      <c r="H304" s="105" t="s">
        <v>9</v>
      </c>
      <c r="I304" s="106"/>
      <c r="J304" s="23" t="s">
        <v>1477</v>
      </c>
      <c r="K304" s="21">
        <v>422929.77</v>
      </c>
      <c r="L304" s="21">
        <v>380636.79</v>
      </c>
      <c r="M304" s="21">
        <v>42292.98</v>
      </c>
      <c r="N304" s="50">
        <v>0</v>
      </c>
    </row>
    <row r="305" spans="1:14" ht="12.75" customHeight="1">
      <c r="A305" s="18" t="s">
        <v>438</v>
      </c>
      <c r="B305" s="2" t="s">
        <v>408</v>
      </c>
      <c r="C305" s="2" t="s">
        <v>269</v>
      </c>
      <c r="D305" s="19" t="s">
        <v>9</v>
      </c>
      <c r="E305" s="19" t="s">
        <v>306</v>
      </c>
      <c r="F305" s="109" t="s">
        <v>1529</v>
      </c>
      <c r="G305" s="106"/>
      <c r="H305" s="105" t="s">
        <v>9</v>
      </c>
      <c r="I305" s="106"/>
      <c r="J305" s="20" t="s">
        <v>541</v>
      </c>
      <c r="K305" s="21">
        <v>100000</v>
      </c>
      <c r="L305" s="21">
        <v>90000</v>
      </c>
      <c r="M305" s="21">
        <v>10000</v>
      </c>
      <c r="N305" s="50">
        <v>0</v>
      </c>
    </row>
    <row r="306" spans="1:14" ht="12.75" customHeight="1">
      <c r="A306" s="18" t="s">
        <v>438</v>
      </c>
      <c r="B306" s="2" t="s">
        <v>408</v>
      </c>
      <c r="C306" s="2" t="s">
        <v>269</v>
      </c>
      <c r="D306" s="19" t="s">
        <v>9</v>
      </c>
      <c r="E306" s="19" t="s">
        <v>542</v>
      </c>
      <c r="F306" s="109" t="s">
        <v>1529</v>
      </c>
      <c r="G306" s="106"/>
      <c r="H306" s="105" t="s">
        <v>9</v>
      </c>
      <c r="I306" s="106"/>
      <c r="J306" s="23" t="s">
        <v>1478</v>
      </c>
      <c r="K306" s="21">
        <v>145059.48</v>
      </c>
      <c r="L306" s="21">
        <v>130553.53</v>
      </c>
      <c r="M306" s="21">
        <v>14505.95</v>
      </c>
      <c r="N306" s="50">
        <v>0</v>
      </c>
    </row>
    <row r="307" spans="1:14" ht="12.75" customHeight="1">
      <c r="A307" s="18" t="s">
        <v>438</v>
      </c>
      <c r="B307" s="2" t="s">
        <v>408</v>
      </c>
      <c r="C307" s="2" t="s">
        <v>269</v>
      </c>
      <c r="D307" s="19" t="s">
        <v>9</v>
      </c>
      <c r="E307" s="19" t="s">
        <v>543</v>
      </c>
      <c r="F307" s="109" t="s">
        <v>1529</v>
      </c>
      <c r="G307" s="106"/>
      <c r="H307" s="105" t="s">
        <v>9</v>
      </c>
      <c r="I307" s="106"/>
      <c r="J307" s="20" t="s">
        <v>544</v>
      </c>
      <c r="K307" s="21">
        <v>456374.73</v>
      </c>
      <c r="L307" s="21">
        <v>365099.78</v>
      </c>
      <c r="M307" s="21">
        <v>91274.95</v>
      </c>
      <c r="N307" s="50">
        <v>0</v>
      </c>
    </row>
    <row r="308" spans="1:14" ht="12.75" customHeight="1">
      <c r="A308" s="18" t="s">
        <v>438</v>
      </c>
      <c r="B308" s="2" t="s">
        <v>408</v>
      </c>
      <c r="C308" s="2" t="s">
        <v>269</v>
      </c>
      <c r="D308" s="19" t="s">
        <v>9</v>
      </c>
      <c r="E308" s="19" t="s">
        <v>545</v>
      </c>
      <c r="F308" s="109" t="s">
        <v>1529</v>
      </c>
      <c r="G308" s="106"/>
      <c r="H308" s="105" t="s">
        <v>9</v>
      </c>
      <c r="I308" s="106"/>
      <c r="J308" s="20" t="s">
        <v>546</v>
      </c>
      <c r="K308" s="21">
        <v>47016</v>
      </c>
      <c r="L308" s="21">
        <v>42016</v>
      </c>
      <c r="M308" s="21">
        <v>5000</v>
      </c>
      <c r="N308" s="50">
        <v>0</v>
      </c>
    </row>
    <row r="309" spans="1:14" ht="12.75" customHeight="1">
      <c r="A309" s="18" t="s">
        <v>438</v>
      </c>
      <c r="B309" s="2" t="s">
        <v>408</v>
      </c>
      <c r="C309" s="2" t="s">
        <v>269</v>
      </c>
      <c r="D309" s="19" t="s">
        <v>9</v>
      </c>
      <c r="E309" s="19" t="s">
        <v>547</v>
      </c>
      <c r="F309" s="109" t="s">
        <v>1529</v>
      </c>
      <c r="G309" s="106"/>
      <c r="H309" s="105" t="s">
        <v>9</v>
      </c>
      <c r="I309" s="106"/>
      <c r="J309" s="20" t="s">
        <v>548</v>
      </c>
      <c r="K309" s="21">
        <v>50000</v>
      </c>
      <c r="L309" s="21">
        <v>45000</v>
      </c>
      <c r="M309" s="21">
        <v>5000</v>
      </c>
      <c r="N309" s="50">
        <v>0</v>
      </c>
    </row>
    <row r="310" spans="1:14" ht="12.75" customHeight="1">
      <c r="A310" s="18" t="s">
        <v>438</v>
      </c>
      <c r="B310" s="2" t="s">
        <v>408</v>
      </c>
      <c r="C310" s="2" t="s">
        <v>269</v>
      </c>
      <c r="D310" s="19" t="s">
        <v>9</v>
      </c>
      <c r="E310" s="19" t="s">
        <v>549</v>
      </c>
      <c r="F310" s="109" t="s">
        <v>1529</v>
      </c>
      <c r="G310" s="106"/>
      <c r="H310" s="105" t="s">
        <v>9</v>
      </c>
      <c r="I310" s="106"/>
      <c r="J310" s="20" t="s">
        <v>550</v>
      </c>
      <c r="K310" s="21">
        <v>50000</v>
      </c>
      <c r="L310" s="21">
        <v>45000</v>
      </c>
      <c r="M310" s="21">
        <v>5000</v>
      </c>
      <c r="N310" s="50">
        <v>0</v>
      </c>
    </row>
    <row r="311" spans="1:14" ht="12.75" customHeight="1">
      <c r="A311" s="18" t="s">
        <v>438</v>
      </c>
      <c r="B311" s="2" t="s">
        <v>408</v>
      </c>
      <c r="C311" s="2" t="s">
        <v>398</v>
      </c>
      <c r="D311" s="19" t="s">
        <v>43</v>
      </c>
      <c r="E311" s="19" t="s">
        <v>551</v>
      </c>
      <c r="F311" s="109" t="s">
        <v>1529</v>
      </c>
      <c r="G311" s="106"/>
      <c r="H311" s="105" t="s">
        <v>9</v>
      </c>
      <c r="I311" s="106"/>
      <c r="J311" s="20" t="s">
        <v>552</v>
      </c>
      <c r="K311" s="21">
        <v>92424.46</v>
      </c>
      <c r="L311" s="21">
        <v>92424.46</v>
      </c>
      <c r="M311" s="21">
        <v>0</v>
      </c>
      <c r="N311" s="50">
        <v>0</v>
      </c>
    </row>
    <row r="312" spans="1:14" ht="12.75" customHeight="1">
      <c r="A312" s="18" t="s">
        <v>438</v>
      </c>
      <c r="B312" s="2" t="s">
        <v>408</v>
      </c>
      <c r="C312" s="2" t="s">
        <v>398</v>
      </c>
      <c r="D312" s="19" t="s">
        <v>9</v>
      </c>
      <c r="E312" s="19" t="s">
        <v>553</v>
      </c>
      <c r="F312" s="109" t="s">
        <v>1529</v>
      </c>
      <c r="G312" s="106"/>
      <c r="H312" s="105" t="s">
        <v>9</v>
      </c>
      <c r="I312" s="106"/>
      <c r="J312" s="20" t="s">
        <v>554</v>
      </c>
      <c r="K312" s="21">
        <v>300800</v>
      </c>
      <c r="L312" s="21">
        <v>300800</v>
      </c>
      <c r="M312" s="21">
        <v>0</v>
      </c>
      <c r="N312" s="50">
        <v>0</v>
      </c>
    </row>
    <row r="313" spans="1:14" ht="12.75" customHeight="1">
      <c r="A313" s="18" t="s">
        <v>438</v>
      </c>
      <c r="B313" s="2" t="s">
        <v>408</v>
      </c>
      <c r="C313" s="2" t="s">
        <v>398</v>
      </c>
      <c r="D313" s="19" t="s">
        <v>9</v>
      </c>
      <c r="E313" s="19" t="s">
        <v>555</v>
      </c>
      <c r="F313" s="109" t="s">
        <v>1529</v>
      </c>
      <c r="G313" s="106"/>
      <c r="H313" s="105" t="s">
        <v>9</v>
      </c>
      <c r="I313" s="106"/>
      <c r="J313" s="20" t="s">
        <v>556</v>
      </c>
      <c r="K313" s="21">
        <v>367518.05</v>
      </c>
      <c r="L313" s="21">
        <v>367518.05</v>
      </c>
      <c r="M313" s="21">
        <v>0</v>
      </c>
      <c r="N313" s="50">
        <v>0</v>
      </c>
    </row>
    <row r="314" spans="1:14" ht="12.75">
      <c r="A314" s="18"/>
      <c r="B314" s="2"/>
      <c r="C314" s="2"/>
      <c r="D314" s="19"/>
      <c r="E314" s="19"/>
      <c r="F314" s="107"/>
      <c r="G314" s="106"/>
      <c r="H314" s="105"/>
      <c r="I314" s="106"/>
      <c r="J314" s="22"/>
      <c r="K314" s="15">
        <f>SUM(K238:K313)</f>
        <v>20231860.110000003</v>
      </c>
      <c r="L314" s="15">
        <f>SUM(L238:L313)</f>
        <v>17704096.100000005</v>
      </c>
      <c r="M314" s="55">
        <f>SUM(M238:M313)</f>
        <v>2027764.01</v>
      </c>
      <c r="N314" s="52">
        <f>SUM(N238:N313)</f>
        <v>500000</v>
      </c>
    </row>
    <row r="315" spans="1:14" ht="12.75">
      <c r="A315" s="18"/>
      <c r="B315" s="2"/>
      <c r="C315" s="2"/>
      <c r="D315" s="19"/>
      <c r="E315" s="19"/>
      <c r="F315" s="105"/>
      <c r="G315" s="106"/>
      <c r="H315" s="105"/>
      <c r="I315" s="106"/>
      <c r="J315" s="20"/>
      <c r="K315" s="21"/>
      <c r="L315" s="21"/>
      <c r="M315" s="21"/>
      <c r="N315" s="50"/>
    </row>
    <row r="316" spans="1:14" ht="12.75">
      <c r="A316" s="18"/>
      <c r="B316" s="2"/>
      <c r="C316" s="2"/>
      <c r="D316" s="19"/>
      <c r="E316" s="19"/>
      <c r="F316" s="107"/>
      <c r="G316" s="106"/>
      <c r="H316" s="105"/>
      <c r="I316" s="106"/>
      <c r="J316" s="33" t="s">
        <v>557</v>
      </c>
      <c r="K316" s="34">
        <f>K314</f>
        <v>20231860.110000003</v>
      </c>
      <c r="L316" s="34">
        <f>L314</f>
        <v>17704096.100000005</v>
      </c>
      <c r="M316" s="53">
        <f>M314</f>
        <v>2027764.01</v>
      </c>
      <c r="N316" s="54">
        <f>N314</f>
        <v>500000</v>
      </c>
    </row>
    <row r="317" spans="1:14" ht="12.75">
      <c r="A317" s="18"/>
      <c r="B317" s="2"/>
      <c r="C317" s="2"/>
      <c r="D317" s="19"/>
      <c r="E317" s="19"/>
      <c r="F317" s="105"/>
      <c r="G317" s="106"/>
      <c r="H317" s="105"/>
      <c r="I317" s="106"/>
      <c r="J317" s="20"/>
      <c r="K317" s="21"/>
      <c r="L317" s="21"/>
      <c r="M317" s="21"/>
      <c r="N317" s="50"/>
    </row>
    <row r="318" spans="1:14" ht="12.75">
      <c r="A318" s="18"/>
      <c r="B318" s="2"/>
      <c r="C318" s="2"/>
      <c r="D318" s="19"/>
      <c r="E318" s="19"/>
      <c r="F318" s="105"/>
      <c r="G318" s="106"/>
      <c r="H318" s="105"/>
      <c r="I318" s="106"/>
      <c r="J318" s="20"/>
      <c r="K318" s="21"/>
      <c r="L318" s="21"/>
      <c r="M318" s="21"/>
      <c r="N318" s="50"/>
    </row>
    <row r="319" spans="1:14" ht="30">
      <c r="A319" s="11"/>
      <c r="B319" s="12"/>
      <c r="C319" s="12"/>
      <c r="D319" s="13"/>
      <c r="E319" s="13"/>
      <c r="F319" s="107"/>
      <c r="G319" s="106"/>
      <c r="H319" s="107"/>
      <c r="I319" s="106"/>
      <c r="J319" s="14" t="s">
        <v>558</v>
      </c>
      <c r="K319" s="15"/>
      <c r="L319" s="15"/>
      <c r="M319" s="15"/>
      <c r="N319" s="50"/>
    </row>
    <row r="320" spans="1:14" ht="15">
      <c r="A320" s="11"/>
      <c r="B320" s="12"/>
      <c r="C320" s="12"/>
      <c r="D320" s="13"/>
      <c r="E320" s="13"/>
      <c r="F320" s="107"/>
      <c r="G320" s="106"/>
      <c r="H320" s="107"/>
      <c r="I320" s="106"/>
      <c r="J320" s="16"/>
      <c r="K320" s="15"/>
      <c r="L320" s="15"/>
      <c r="M320" s="15"/>
      <c r="N320" s="50"/>
    </row>
    <row r="321" spans="1:14" ht="26.25">
      <c r="A321" s="11"/>
      <c r="B321" s="12"/>
      <c r="C321" s="12"/>
      <c r="D321" s="13"/>
      <c r="E321" s="13"/>
      <c r="F321" s="91"/>
      <c r="G321" s="106"/>
      <c r="H321" s="107"/>
      <c r="I321" s="106"/>
      <c r="J321" s="17" t="s">
        <v>559</v>
      </c>
      <c r="K321" s="15"/>
      <c r="L321" s="15"/>
      <c r="M321" s="15"/>
      <c r="N321" s="50"/>
    </row>
    <row r="322" spans="1:14" ht="12.75">
      <c r="A322" s="11"/>
      <c r="B322" s="12"/>
      <c r="C322" s="12"/>
      <c r="D322" s="13"/>
      <c r="E322" s="13"/>
      <c r="F322" s="91"/>
      <c r="G322" s="106"/>
      <c r="H322" s="107"/>
      <c r="I322" s="106"/>
      <c r="J322" s="17"/>
      <c r="K322" s="15"/>
      <c r="L322" s="15"/>
      <c r="M322" s="15"/>
      <c r="N322" s="50"/>
    </row>
    <row r="323" spans="1:14" ht="12.75">
      <c r="A323" s="18" t="s">
        <v>92</v>
      </c>
      <c r="B323" s="2" t="s">
        <v>560</v>
      </c>
      <c r="C323" s="2" t="s">
        <v>561</v>
      </c>
      <c r="D323" s="19" t="s">
        <v>47</v>
      </c>
      <c r="E323" s="19" t="s">
        <v>562</v>
      </c>
      <c r="F323" s="109" t="s">
        <v>1485</v>
      </c>
      <c r="G323" s="106"/>
      <c r="H323" s="105" t="s">
        <v>9</v>
      </c>
      <c r="I323" s="106"/>
      <c r="J323" s="20" t="s">
        <v>563</v>
      </c>
      <c r="K323" s="21">
        <v>400000</v>
      </c>
      <c r="L323" s="21">
        <v>400000</v>
      </c>
      <c r="M323" s="21">
        <v>0</v>
      </c>
      <c r="N323" s="50">
        <v>0</v>
      </c>
    </row>
    <row r="324" spans="1:14" ht="12.75" customHeight="1">
      <c r="A324" s="18" t="s">
        <v>92</v>
      </c>
      <c r="B324" s="2" t="s">
        <v>560</v>
      </c>
      <c r="C324" s="2" t="s">
        <v>561</v>
      </c>
      <c r="D324" s="19" t="s">
        <v>9</v>
      </c>
      <c r="E324" s="19" t="s">
        <v>564</v>
      </c>
      <c r="F324" s="109" t="s">
        <v>1485</v>
      </c>
      <c r="G324" s="106"/>
      <c r="H324" s="105" t="s">
        <v>9</v>
      </c>
      <c r="I324" s="106"/>
      <c r="J324" s="20" t="s">
        <v>565</v>
      </c>
      <c r="K324" s="21">
        <v>60000</v>
      </c>
      <c r="L324" s="21">
        <v>60000</v>
      </c>
      <c r="M324" s="21">
        <v>0</v>
      </c>
      <c r="N324" s="50">
        <v>0</v>
      </c>
    </row>
    <row r="325" spans="1:14" ht="12.75" customHeight="1">
      <c r="A325" s="18" t="s">
        <v>92</v>
      </c>
      <c r="B325" s="2" t="s">
        <v>560</v>
      </c>
      <c r="C325" s="2" t="s">
        <v>561</v>
      </c>
      <c r="D325" s="19" t="s">
        <v>9</v>
      </c>
      <c r="E325" s="19" t="s">
        <v>566</v>
      </c>
      <c r="F325" s="109" t="s">
        <v>1485</v>
      </c>
      <c r="G325" s="106"/>
      <c r="H325" s="105" t="s">
        <v>9</v>
      </c>
      <c r="I325" s="106"/>
      <c r="J325" s="20" t="s">
        <v>567</v>
      </c>
      <c r="K325" s="21">
        <v>30000</v>
      </c>
      <c r="L325" s="21">
        <v>30000</v>
      </c>
      <c r="M325" s="21">
        <v>0</v>
      </c>
      <c r="N325" s="50">
        <v>0</v>
      </c>
    </row>
    <row r="326" spans="1:14" ht="12.75" customHeight="1">
      <c r="A326" s="18" t="s">
        <v>92</v>
      </c>
      <c r="B326" s="2" t="s">
        <v>560</v>
      </c>
      <c r="C326" s="2" t="s">
        <v>561</v>
      </c>
      <c r="D326" s="19" t="s">
        <v>9</v>
      </c>
      <c r="E326" s="19" t="s">
        <v>568</v>
      </c>
      <c r="F326" s="109" t="s">
        <v>1485</v>
      </c>
      <c r="G326" s="106"/>
      <c r="H326" s="105" t="s">
        <v>9</v>
      </c>
      <c r="I326" s="106"/>
      <c r="J326" s="20" t="s">
        <v>569</v>
      </c>
      <c r="K326" s="21">
        <v>190000</v>
      </c>
      <c r="L326" s="21">
        <v>190000</v>
      </c>
      <c r="M326" s="21">
        <v>0</v>
      </c>
      <c r="N326" s="50">
        <v>0</v>
      </c>
    </row>
    <row r="327" spans="1:14" ht="12.75" customHeight="1">
      <c r="A327" s="18" t="s">
        <v>92</v>
      </c>
      <c r="B327" s="2" t="s">
        <v>560</v>
      </c>
      <c r="C327" s="2" t="s">
        <v>561</v>
      </c>
      <c r="D327" s="19" t="s">
        <v>9</v>
      </c>
      <c r="E327" s="19" t="s">
        <v>570</v>
      </c>
      <c r="F327" s="109" t="s">
        <v>1485</v>
      </c>
      <c r="G327" s="106"/>
      <c r="H327" s="105" t="s">
        <v>9</v>
      </c>
      <c r="I327" s="106"/>
      <c r="J327" s="20" t="s">
        <v>571</v>
      </c>
      <c r="K327" s="21">
        <v>115000</v>
      </c>
      <c r="L327" s="21">
        <v>115000</v>
      </c>
      <c r="M327" s="21">
        <v>0</v>
      </c>
      <c r="N327" s="50">
        <v>0</v>
      </c>
    </row>
    <row r="328" spans="1:14" ht="12.75" customHeight="1">
      <c r="A328" s="18" t="s">
        <v>92</v>
      </c>
      <c r="B328" s="2" t="s">
        <v>572</v>
      </c>
      <c r="C328" s="2" t="s">
        <v>573</v>
      </c>
      <c r="D328" s="19" t="s">
        <v>9</v>
      </c>
      <c r="E328" s="19" t="s">
        <v>574</v>
      </c>
      <c r="F328" s="109" t="s">
        <v>1485</v>
      </c>
      <c r="G328" s="106"/>
      <c r="H328" s="105" t="s">
        <v>9</v>
      </c>
      <c r="I328" s="106"/>
      <c r="J328" s="20" t="s">
        <v>575</v>
      </c>
      <c r="K328" s="21">
        <v>75250</v>
      </c>
      <c r="L328" s="21">
        <v>75250</v>
      </c>
      <c r="M328" s="21">
        <v>0</v>
      </c>
      <c r="N328" s="50">
        <v>0</v>
      </c>
    </row>
    <row r="329" spans="1:14" ht="12.75" customHeight="1">
      <c r="A329" s="18" t="s">
        <v>92</v>
      </c>
      <c r="B329" s="2" t="s">
        <v>576</v>
      </c>
      <c r="C329" s="2" t="s">
        <v>573</v>
      </c>
      <c r="D329" s="19" t="s">
        <v>9</v>
      </c>
      <c r="E329" s="19" t="s">
        <v>577</v>
      </c>
      <c r="F329" s="109" t="s">
        <v>1485</v>
      </c>
      <c r="G329" s="106"/>
      <c r="H329" s="105" t="s">
        <v>9</v>
      </c>
      <c r="I329" s="106"/>
      <c r="J329" s="20" t="s">
        <v>578</v>
      </c>
      <c r="K329" s="21">
        <v>100000</v>
      </c>
      <c r="L329" s="21">
        <v>100000</v>
      </c>
      <c r="M329" s="21">
        <v>0</v>
      </c>
      <c r="N329" s="50">
        <v>0</v>
      </c>
    </row>
    <row r="330" spans="1:14" ht="12.75" customHeight="1">
      <c r="A330" s="18" t="s">
        <v>92</v>
      </c>
      <c r="B330" s="2" t="s">
        <v>579</v>
      </c>
      <c r="C330" s="2" t="s">
        <v>573</v>
      </c>
      <c r="D330" s="19" t="s">
        <v>9</v>
      </c>
      <c r="E330" s="19" t="s">
        <v>580</v>
      </c>
      <c r="F330" s="109" t="s">
        <v>1485</v>
      </c>
      <c r="G330" s="106"/>
      <c r="H330" s="105" t="s">
        <v>9</v>
      </c>
      <c r="I330" s="106"/>
      <c r="J330" s="20" t="s">
        <v>581</v>
      </c>
      <c r="K330" s="21">
        <v>15000</v>
      </c>
      <c r="L330" s="21">
        <v>15000</v>
      </c>
      <c r="M330" s="21">
        <v>0</v>
      </c>
      <c r="N330" s="50">
        <v>0</v>
      </c>
    </row>
    <row r="331" spans="1:16" s="74" customFormat="1" ht="12.75">
      <c r="A331" s="69" t="s">
        <v>198</v>
      </c>
      <c r="B331" s="70" t="s">
        <v>582</v>
      </c>
      <c r="C331" s="70" t="s">
        <v>573</v>
      </c>
      <c r="D331" s="71" t="s">
        <v>9</v>
      </c>
      <c r="E331" s="71" t="s">
        <v>382</v>
      </c>
      <c r="F331" s="92" t="s">
        <v>1486</v>
      </c>
      <c r="G331" s="93"/>
      <c r="H331" s="92" t="s">
        <v>9</v>
      </c>
      <c r="I331" s="93"/>
      <c r="J331" s="72" t="s">
        <v>583</v>
      </c>
      <c r="K331" s="73">
        <v>30000</v>
      </c>
      <c r="L331" s="73">
        <v>30000</v>
      </c>
      <c r="M331" s="73">
        <v>0</v>
      </c>
      <c r="N331" s="50">
        <v>0</v>
      </c>
      <c r="P331" s="75"/>
    </row>
    <row r="332" spans="1:14" ht="12.75">
      <c r="A332" s="18" t="s">
        <v>584</v>
      </c>
      <c r="B332" s="2" t="s">
        <v>560</v>
      </c>
      <c r="C332" s="2" t="s">
        <v>585</v>
      </c>
      <c r="D332" s="19" t="s">
        <v>9</v>
      </c>
      <c r="E332" s="19" t="s">
        <v>586</v>
      </c>
      <c r="F332" s="109" t="s">
        <v>16</v>
      </c>
      <c r="G332" s="106"/>
      <c r="H332" s="105" t="s">
        <v>9</v>
      </c>
      <c r="I332" s="106"/>
      <c r="J332" s="20" t="s">
        <v>587</v>
      </c>
      <c r="K332" s="21">
        <v>1354243.12</v>
      </c>
      <c r="L332" s="21">
        <v>1354243.12</v>
      </c>
      <c r="M332" s="21">
        <v>0</v>
      </c>
      <c r="N332" s="50">
        <v>0</v>
      </c>
    </row>
    <row r="333" spans="1:14" ht="12.75" customHeight="1">
      <c r="A333" s="18" t="s">
        <v>584</v>
      </c>
      <c r="B333" s="2" t="s">
        <v>560</v>
      </c>
      <c r="C333" s="2" t="s">
        <v>585</v>
      </c>
      <c r="D333" s="19" t="s">
        <v>9</v>
      </c>
      <c r="E333" s="19" t="s">
        <v>588</v>
      </c>
      <c r="F333" s="109" t="s">
        <v>16</v>
      </c>
      <c r="G333" s="106"/>
      <c r="H333" s="105" t="s">
        <v>9</v>
      </c>
      <c r="I333" s="106"/>
      <c r="J333" s="20" t="s">
        <v>589</v>
      </c>
      <c r="K333" s="21">
        <v>2000000</v>
      </c>
      <c r="L333" s="21">
        <v>2000000</v>
      </c>
      <c r="M333" s="21">
        <v>0</v>
      </c>
      <c r="N333" s="50">
        <v>0</v>
      </c>
    </row>
    <row r="334" spans="1:14" ht="12.75" customHeight="1">
      <c r="A334" s="18" t="s">
        <v>584</v>
      </c>
      <c r="B334" s="2" t="s">
        <v>560</v>
      </c>
      <c r="C334" s="2" t="s">
        <v>585</v>
      </c>
      <c r="D334" s="19" t="s">
        <v>9</v>
      </c>
      <c r="E334" s="19" t="s">
        <v>590</v>
      </c>
      <c r="F334" s="109" t="s">
        <v>16</v>
      </c>
      <c r="G334" s="106"/>
      <c r="H334" s="105" t="s">
        <v>9</v>
      </c>
      <c r="I334" s="106"/>
      <c r="J334" s="20" t="s">
        <v>591</v>
      </c>
      <c r="K334" s="21">
        <v>6320000</v>
      </c>
      <c r="L334" s="21">
        <v>6320000</v>
      </c>
      <c r="M334" s="21">
        <v>0</v>
      </c>
      <c r="N334" s="50">
        <v>0</v>
      </c>
    </row>
    <row r="335" spans="1:14" ht="12.75">
      <c r="A335" s="18"/>
      <c r="B335" s="2"/>
      <c r="C335" s="2"/>
      <c r="D335" s="19"/>
      <c r="E335" s="19"/>
      <c r="F335" s="107"/>
      <c r="G335" s="106"/>
      <c r="H335" s="105"/>
      <c r="I335" s="106"/>
      <c r="J335" s="22"/>
      <c r="K335" s="15">
        <f>SUM(K323:K334)</f>
        <v>10689493.120000001</v>
      </c>
      <c r="L335" s="15">
        <f>SUM(L323:L334)</f>
        <v>10689493.120000001</v>
      </c>
      <c r="M335" s="15">
        <f>SUM(M323:M334)</f>
        <v>0</v>
      </c>
      <c r="N335" s="88">
        <f>SUM(N323:N334)</f>
        <v>0</v>
      </c>
    </row>
    <row r="336" spans="1:14" ht="12.75">
      <c r="A336" s="18"/>
      <c r="B336" s="2"/>
      <c r="C336" s="2"/>
      <c r="D336" s="19"/>
      <c r="E336" s="19"/>
      <c r="F336" s="105"/>
      <c r="G336" s="106"/>
      <c r="H336" s="105"/>
      <c r="I336" s="106"/>
      <c r="J336" s="20"/>
      <c r="K336" s="21"/>
      <c r="L336" s="21"/>
      <c r="M336" s="21"/>
      <c r="N336" s="50"/>
    </row>
    <row r="337" spans="1:14" ht="12.75">
      <c r="A337" s="18"/>
      <c r="B337" s="2"/>
      <c r="C337" s="2"/>
      <c r="D337" s="19"/>
      <c r="E337" s="19"/>
      <c r="F337" s="107"/>
      <c r="G337" s="106"/>
      <c r="H337" s="105"/>
      <c r="I337" s="106"/>
      <c r="J337" s="33" t="s">
        <v>1520</v>
      </c>
      <c r="K337" s="34">
        <f>K335</f>
        <v>10689493.120000001</v>
      </c>
      <c r="L337" s="34">
        <f>L335</f>
        <v>10689493.120000001</v>
      </c>
      <c r="M337" s="34">
        <f>M335</f>
        <v>0</v>
      </c>
      <c r="N337" s="87">
        <f>N335</f>
        <v>0</v>
      </c>
    </row>
    <row r="338" spans="1:14" ht="12.75">
      <c r="A338" s="18"/>
      <c r="B338" s="2"/>
      <c r="C338" s="2"/>
      <c r="D338" s="19"/>
      <c r="E338" s="19"/>
      <c r="F338" s="105"/>
      <c r="G338" s="106"/>
      <c r="H338" s="105"/>
      <c r="I338" s="106"/>
      <c r="J338" s="20"/>
      <c r="K338" s="21"/>
      <c r="L338" s="21"/>
      <c r="M338" s="21"/>
      <c r="N338" s="50"/>
    </row>
    <row r="339" spans="1:14" ht="12.75">
      <c r="A339" s="18"/>
      <c r="B339" s="2"/>
      <c r="C339" s="2"/>
      <c r="D339" s="19"/>
      <c r="E339" s="19"/>
      <c r="F339" s="105"/>
      <c r="G339" s="106"/>
      <c r="H339" s="105"/>
      <c r="I339" s="106"/>
      <c r="J339" s="20"/>
      <c r="K339" s="21"/>
      <c r="L339" s="21"/>
      <c r="M339" s="21"/>
      <c r="N339" s="50"/>
    </row>
    <row r="340" spans="1:14" ht="30">
      <c r="A340" s="11"/>
      <c r="B340" s="12"/>
      <c r="C340" s="12"/>
      <c r="D340" s="13"/>
      <c r="E340" s="13"/>
      <c r="F340" s="107"/>
      <c r="G340" s="106"/>
      <c r="H340" s="107"/>
      <c r="I340" s="106"/>
      <c r="J340" s="14" t="s">
        <v>592</v>
      </c>
      <c r="K340" s="15"/>
      <c r="L340" s="15"/>
      <c r="M340" s="15"/>
      <c r="N340" s="50"/>
    </row>
    <row r="341" spans="1:14" ht="15">
      <c r="A341" s="11"/>
      <c r="B341" s="12"/>
      <c r="C341" s="12"/>
      <c r="D341" s="13"/>
      <c r="E341" s="13"/>
      <c r="F341" s="107"/>
      <c r="G341" s="106"/>
      <c r="H341" s="107"/>
      <c r="I341" s="106"/>
      <c r="J341" s="16"/>
      <c r="K341" s="15"/>
      <c r="L341" s="15"/>
      <c r="M341" s="15"/>
      <c r="N341" s="50"/>
    </row>
    <row r="342" spans="1:14" ht="12.75">
      <c r="A342" s="11"/>
      <c r="B342" s="12"/>
      <c r="C342" s="12"/>
      <c r="D342" s="13"/>
      <c r="E342" s="13"/>
      <c r="F342" s="91"/>
      <c r="G342" s="106"/>
      <c r="H342" s="107"/>
      <c r="I342" s="106"/>
      <c r="J342" s="24" t="s">
        <v>1487</v>
      </c>
      <c r="K342" s="15"/>
      <c r="L342" s="15"/>
      <c r="M342" s="15"/>
      <c r="N342" s="50"/>
    </row>
    <row r="343" spans="1:14" ht="12.75">
      <c r="A343" s="11"/>
      <c r="B343" s="12"/>
      <c r="C343" s="12"/>
      <c r="D343" s="13"/>
      <c r="E343" s="13"/>
      <c r="F343" s="91"/>
      <c r="G343" s="106"/>
      <c r="H343" s="107"/>
      <c r="I343" s="106"/>
      <c r="J343" s="17"/>
      <c r="K343" s="15"/>
      <c r="L343" s="15"/>
      <c r="M343" s="15"/>
      <c r="N343" s="50"/>
    </row>
    <row r="344" spans="1:14" s="68" customFormat="1" ht="12.75">
      <c r="A344" s="77" t="s">
        <v>221</v>
      </c>
      <c r="B344" s="78" t="s">
        <v>1261</v>
      </c>
      <c r="C344" s="78" t="s">
        <v>357</v>
      </c>
      <c r="D344" s="79" t="s">
        <v>47</v>
      </c>
      <c r="E344" s="79" t="s">
        <v>1262</v>
      </c>
      <c r="F344" s="100" t="s">
        <v>1487</v>
      </c>
      <c r="G344" s="101"/>
      <c r="H344" s="100" t="s">
        <v>9</v>
      </c>
      <c r="I344" s="101"/>
      <c r="J344" s="82" t="s">
        <v>1263</v>
      </c>
      <c r="K344" s="67">
        <v>3102</v>
      </c>
      <c r="L344" s="67">
        <v>3102</v>
      </c>
      <c r="M344" s="80">
        <v>0</v>
      </c>
      <c r="N344" s="61">
        <v>0</v>
      </c>
    </row>
    <row r="345" spans="1:14" s="68" customFormat="1" ht="12.75">
      <c r="A345" s="77" t="s">
        <v>221</v>
      </c>
      <c r="B345" s="78" t="s">
        <v>593</v>
      </c>
      <c r="C345" s="78" t="s">
        <v>8</v>
      </c>
      <c r="D345" s="79" t="s">
        <v>9</v>
      </c>
      <c r="E345" s="79" t="s">
        <v>997</v>
      </c>
      <c r="F345" s="95" t="s">
        <v>1487</v>
      </c>
      <c r="G345" s="96"/>
      <c r="H345" s="95">
        <v>2017</v>
      </c>
      <c r="I345" s="96"/>
      <c r="J345" s="82" t="s">
        <v>998</v>
      </c>
      <c r="K345" s="67">
        <v>3000</v>
      </c>
      <c r="L345" s="67">
        <v>3000</v>
      </c>
      <c r="M345" s="80">
        <v>0</v>
      </c>
      <c r="N345" s="61">
        <v>0</v>
      </c>
    </row>
    <row r="346" spans="1:14" s="68" customFormat="1" ht="12.75">
      <c r="A346" s="77" t="s">
        <v>999</v>
      </c>
      <c r="B346" s="78" t="s">
        <v>593</v>
      </c>
      <c r="C346" s="78" t="s">
        <v>19</v>
      </c>
      <c r="D346" s="79" t="s">
        <v>9</v>
      </c>
      <c r="E346" s="79" t="s">
        <v>1000</v>
      </c>
      <c r="F346" s="95" t="s">
        <v>1487</v>
      </c>
      <c r="G346" s="96"/>
      <c r="H346" s="95">
        <v>2017</v>
      </c>
      <c r="I346" s="96"/>
      <c r="J346" s="82" t="s">
        <v>1001</v>
      </c>
      <c r="K346" s="67">
        <v>30000</v>
      </c>
      <c r="L346" s="67">
        <v>30000</v>
      </c>
      <c r="M346" s="80">
        <v>0</v>
      </c>
      <c r="N346" s="61">
        <v>0</v>
      </c>
    </row>
    <row r="347" spans="1:14" s="68" customFormat="1" ht="12.75">
      <c r="A347" s="63" t="s">
        <v>221</v>
      </c>
      <c r="B347" s="64" t="s">
        <v>593</v>
      </c>
      <c r="C347" s="64" t="s">
        <v>594</v>
      </c>
      <c r="D347" s="65" t="s">
        <v>9</v>
      </c>
      <c r="E347" s="65" t="s">
        <v>595</v>
      </c>
      <c r="F347" s="100" t="s">
        <v>1487</v>
      </c>
      <c r="G347" s="101"/>
      <c r="H347" s="100" t="s">
        <v>9</v>
      </c>
      <c r="I347" s="101"/>
      <c r="J347" s="66" t="s">
        <v>596</v>
      </c>
      <c r="K347" s="67">
        <v>60000</v>
      </c>
      <c r="L347" s="67">
        <v>60000</v>
      </c>
      <c r="M347" s="67">
        <v>0</v>
      </c>
      <c r="N347" s="61">
        <v>0</v>
      </c>
    </row>
    <row r="348" spans="1:14" s="68" customFormat="1" ht="12.75">
      <c r="A348" s="63" t="s">
        <v>140</v>
      </c>
      <c r="B348" s="64" t="s">
        <v>597</v>
      </c>
      <c r="C348" s="64" t="s">
        <v>598</v>
      </c>
      <c r="D348" s="65" t="s">
        <v>9</v>
      </c>
      <c r="E348" s="65" t="s">
        <v>599</v>
      </c>
      <c r="F348" s="100" t="s">
        <v>1487</v>
      </c>
      <c r="G348" s="101"/>
      <c r="H348" s="100" t="s">
        <v>9</v>
      </c>
      <c r="I348" s="101"/>
      <c r="J348" s="66" t="s">
        <v>600</v>
      </c>
      <c r="K348" s="67">
        <v>66735.28</v>
      </c>
      <c r="L348" s="67">
        <v>66735.28</v>
      </c>
      <c r="M348" s="67">
        <v>0</v>
      </c>
      <c r="N348" s="61">
        <v>0</v>
      </c>
    </row>
    <row r="349" spans="1:14" s="68" customFormat="1" ht="12.75">
      <c r="A349" s="63" t="s">
        <v>140</v>
      </c>
      <c r="B349" s="64" t="s">
        <v>597</v>
      </c>
      <c r="C349" s="64" t="s">
        <v>152</v>
      </c>
      <c r="D349" s="65" t="s">
        <v>47</v>
      </c>
      <c r="E349" s="65" t="s">
        <v>601</v>
      </c>
      <c r="F349" s="100" t="s">
        <v>1487</v>
      </c>
      <c r="G349" s="101"/>
      <c r="H349" s="100" t="s">
        <v>9</v>
      </c>
      <c r="I349" s="101"/>
      <c r="J349" s="66" t="s">
        <v>602</v>
      </c>
      <c r="K349" s="67">
        <v>300000</v>
      </c>
      <c r="L349" s="67">
        <v>300000</v>
      </c>
      <c r="M349" s="67">
        <v>0</v>
      </c>
      <c r="N349" s="61">
        <v>0</v>
      </c>
    </row>
    <row r="350" spans="1:14" s="68" customFormat="1" ht="12.75">
      <c r="A350" s="63" t="s">
        <v>140</v>
      </c>
      <c r="B350" s="64" t="s">
        <v>597</v>
      </c>
      <c r="C350" s="64" t="s">
        <v>371</v>
      </c>
      <c r="D350" s="65" t="s">
        <v>9</v>
      </c>
      <c r="E350" s="65" t="s">
        <v>603</v>
      </c>
      <c r="F350" s="100" t="s">
        <v>1487</v>
      </c>
      <c r="G350" s="101"/>
      <c r="H350" s="100" t="s">
        <v>9</v>
      </c>
      <c r="I350" s="101"/>
      <c r="J350" s="66" t="s">
        <v>604</v>
      </c>
      <c r="K350" s="67">
        <v>76912.28</v>
      </c>
      <c r="L350" s="67">
        <v>76912.28</v>
      </c>
      <c r="M350" s="67">
        <v>0</v>
      </c>
      <c r="N350" s="61">
        <v>0</v>
      </c>
    </row>
    <row r="351" spans="1:14" s="68" customFormat="1" ht="12.75">
      <c r="A351" s="63" t="s">
        <v>140</v>
      </c>
      <c r="B351" s="64" t="s">
        <v>597</v>
      </c>
      <c r="C351" s="64" t="s">
        <v>605</v>
      </c>
      <c r="D351" s="65" t="s">
        <v>47</v>
      </c>
      <c r="E351" s="65" t="s">
        <v>566</v>
      </c>
      <c r="F351" s="100" t="s">
        <v>1487</v>
      </c>
      <c r="G351" s="101"/>
      <c r="H351" s="100" t="s">
        <v>9</v>
      </c>
      <c r="I351" s="101"/>
      <c r="J351" s="66" t="s">
        <v>606</v>
      </c>
      <c r="K351" s="67">
        <v>166529.45</v>
      </c>
      <c r="L351" s="67">
        <v>166529.45</v>
      </c>
      <c r="M351" s="67">
        <v>0</v>
      </c>
      <c r="N351" s="61">
        <v>0</v>
      </c>
    </row>
    <row r="352" spans="1:16" s="68" customFormat="1" ht="12.75">
      <c r="A352" s="63" t="s">
        <v>140</v>
      </c>
      <c r="B352" s="64" t="s">
        <v>597</v>
      </c>
      <c r="C352" s="64" t="s">
        <v>29</v>
      </c>
      <c r="D352" s="65" t="s">
        <v>9</v>
      </c>
      <c r="E352" s="65" t="s">
        <v>607</v>
      </c>
      <c r="F352" s="100" t="s">
        <v>1487</v>
      </c>
      <c r="G352" s="101"/>
      <c r="H352" s="100" t="s">
        <v>9</v>
      </c>
      <c r="I352" s="101"/>
      <c r="J352" s="66" t="s">
        <v>608</v>
      </c>
      <c r="K352" s="67">
        <v>640000</v>
      </c>
      <c r="L352" s="67">
        <f>K352-M352-N352</f>
        <v>0</v>
      </c>
      <c r="M352" s="67">
        <v>0</v>
      </c>
      <c r="N352" s="61">
        <v>640000</v>
      </c>
      <c r="P352" s="81"/>
    </row>
    <row r="353" spans="1:14" s="68" customFormat="1" ht="12.75">
      <c r="A353" s="63" t="s">
        <v>140</v>
      </c>
      <c r="B353" s="64" t="s">
        <v>597</v>
      </c>
      <c r="C353" s="64" t="s">
        <v>29</v>
      </c>
      <c r="D353" s="65" t="s">
        <v>9</v>
      </c>
      <c r="E353" s="65" t="s">
        <v>609</v>
      </c>
      <c r="F353" s="100" t="s">
        <v>1487</v>
      </c>
      <c r="G353" s="101"/>
      <c r="H353" s="100" t="s">
        <v>9</v>
      </c>
      <c r="I353" s="101"/>
      <c r="J353" s="66" t="s">
        <v>610</v>
      </c>
      <c r="K353" s="67">
        <v>300000</v>
      </c>
      <c r="L353" s="67">
        <v>300000</v>
      </c>
      <c r="M353" s="67">
        <v>0</v>
      </c>
      <c r="N353" s="61">
        <v>0</v>
      </c>
    </row>
    <row r="354" spans="1:14" s="68" customFormat="1" ht="12.75">
      <c r="A354" s="63" t="s">
        <v>140</v>
      </c>
      <c r="B354" s="64" t="s">
        <v>597</v>
      </c>
      <c r="C354" s="64" t="s">
        <v>42</v>
      </c>
      <c r="D354" s="65" t="s">
        <v>9</v>
      </c>
      <c r="E354" s="65" t="s">
        <v>611</v>
      </c>
      <c r="F354" s="100" t="s">
        <v>1487</v>
      </c>
      <c r="G354" s="101"/>
      <c r="H354" s="100" t="s">
        <v>9</v>
      </c>
      <c r="I354" s="101"/>
      <c r="J354" s="66" t="s">
        <v>612</v>
      </c>
      <c r="K354" s="67">
        <v>30000</v>
      </c>
      <c r="L354" s="67">
        <v>30000</v>
      </c>
      <c r="M354" s="67">
        <v>0</v>
      </c>
      <c r="N354" s="61">
        <v>0</v>
      </c>
    </row>
    <row r="355" spans="1:14" s="68" customFormat="1" ht="12.75">
      <c r="A355" s="77" t="s">
        <v>140</v>
      </c>
      <c r="B355" s="78" t="s">
        <v>597</v>
      </c>
      <c r="C355" s="78" t="s">
        <v>19</v>
      </c>
      <c r="D355" s="79" t="s">
        <v>9</v>
      </c>
      <c r="E355" s="79" t="s">
        <v>1002</v>
      </c>
      <c r="F355" s="95" t="s">
        <v>1487</v>
      </c>
      <c r="G355" s="96"/>
      <c r="H355" s="95">
        <v>2017</v>
      </c>
      <c r="I355" s="96"/>
      <c r="J355" s="66" t="s">
        <v>1003</v>
      </c>
      <c r="K355" s="67">
        <v>3000</v>
      </c>
      <c r="L355" s="67">
        <v>3000</v>
      </c>
      <c r="M355" s="80">
        <v>0</v>
      </c>
      <c r="N355" s="61">
        <v>0</v>
      </c>
    </row>
    <row r="356" spans="1:14" s="68" customFormat="1" ht="12.75">
      <c r="A356" s="63" t="s">
        <v>140</v>
      </c>
      <c r="B356" s="64" t="s">
        <v>613</v>
      </c>
      <c r="C356" s="64" t="s">
        <v>91</v>
      </c>
      <c r="D356" s="65" t="s">
        <v>47</v>
      </c>
      <c r="E356" s="65" t="s">
        <v>614</v>
      </c>
      <c r="F356" s="100" t="s">
        <v>1487</v>
      </c>
      <c r="G356" s="101"/>
      <c r="H356" s="100" t="s">
        <v>9</v>
      </c>
      <c r="I356" s="101"/>
      <c r="J356" s="66" t="s">
        <v>615</v>
      </c>
      <c r="K356" s="67">
        <v>18000</v>
      </c>
      <c r="L356" s="67">
        <v>18000</v>
      </c>
      <c r="M356" s="67">
        <v>0</v>
      </c>
      <c r="N356" s="61">
        <v>0</v>
      </c>
    </row>
    <row r="357" spans="1:14" s="68" customFormat="1" ht="12.75">
      <c r="A357" s="77" t="s">
        <v>140</v>
      </c>
      <c r="B357" s="78" t="s">
        <v>613</v>
      </c>
      <c r="C357" s="78" t="s">
        <v>598</v>
      </c>
      <c r="D357" s="79" t="s">
        <v>47</v>
      </c>
      <c r="E357" s="79" t="s">
        <v>1008</v>
      </c>
      <c r="F357" s="95" t="s">
        <v>1487</v>
      </c>
      <c r="G357" s="96"/>
      <c r="H357" s="95">
        <v>2017</v>
      </c>
      <c r="I357" s="96"/>
      <c r="J357" s="66" t="s">
        <v>1009</v>
      </c>
      <c r="K357" s="67">
        <v>12679.5</v>
      </c>
      <c r="L357" s="67">
        <v>12679.5</v>
      </c>
      <c r="M357" s="80">
        <v>0</v>
      </c>
      <c r="N357" s="61">
        <v>0</v>
      </c>
    </row>
    <row r="358" spans="1:15" s="68" customFormat="1" ht="12.75">
      <c r="A358" s="63" t="s">
        <v>140</v>
      </c>
      <c r="B358" s="64" t="s">
        <v>613</v>
      </c>
      <c r="C358" s="64" t="s">
        <v>598</v>
      </c>
      <c r="D358" s="65" t="s">
        <v>47</v>
      </c>
      <c r="E358" s="65" t="s">
        <v>616</v>
      </c>
      <c r="F358" s="100" t="s">
        <v>1487</v>
      </c>
      <c r="G358" s="101"/>
      <c r="H358" s="100" t="s">
        <v>9</v>
      </c>
      <c r="I358" s="101"/>
      <c r="J358" s="66" t="s">
        <v>617</v>
      </c>
      <c r="K358" s="67">
        <v>205882.93</v>
      </c>
      <c r="L358" s="67">
        <v>205882.93</v>
      </c>
      <c r="M358" s="67">
        <v>0</v>
      </c>
      <c r="N358" s="61">
        <v>0</v>
      </c>
      <c r="O358" s="81"/>
    </row>
    <row r="359" spans="1:16" s="68" customFormat="1" ht="12.75">
      <c r="A359" s="63" t="s">
        <v>140</v>
      </c>
      <c r="B359" s="64" t="s">
        <v>613</v>
      </c>
      <c r="C359" s="64" t="s">
        <v>598</v>
      </c>
      <c r="D359" s="65" t="s">
        <v>9</v>
      </c>
      <c r="E359" s="65" t="s">
        <v>618</v>
      </c>
      <c r="F359" s="100" t="s">
        <v>1487</v>
      </c>
      <c r="G359" s="101"/>
      <c r="H359" s="100" t="s">
        <v>9</v>
      </c>
      <c r="I359" s="101"/>
      <c r="J359" s="66" t="s">
        <v>619</v>
      </c>
      <c r="K359" s="67">
        <v>125320.5</v>
      </c>
      <c r="L359" s="67">
        <v>125320.5</v>
      </c>
      <c r="M359" s="67">
        <v>0</v>
      </c>
      <c r="N359" s="61">
        <v>0</v>
      </c>
      <c r="P359" s="81"/>
    </row>
    <row r="360" spans="1:14" s="68" customFormat="1" ht="12.75">
      <c r="A360" s="63" t="s">
        <v>140</v>
      </c>
      <c r="B360" s="64" t="s">
        <v>613</v>
      </c>
      <c r="C360" s="64" t="s">
        <v>598</v>
      </c>
      <c r="D360" s="65" t="s">
        <v>9</v>
      </c>
      <c r="E360" s="65" t="s">
        <v>620</v>
      </c>
      <c r="F360" s="100" t="s">
        <v>1487</v>
      </c>
      <c r="G360" s="101"/>
      <c r="H360" s="100" t="s">
        <v>9</v>
      </c>
      <c r="I360" s="101"/>
      <c r="J360" s="66" t="s">
        <v>621</v>
      </c>
      <c r="K360" s="67">
        <v>60000</v>
      </c>
      <c r="L360" s="67">
        <v>60000</v>
      </c>
      <c r="M360" s="67">
        <v>0</v>
      </c>
      <c r="N360" s="61">
        <v>0</v>
      </c>
    </row>
    <row r="361" spans="1:14" s="68" customFormat="1" ht="12.75">
      <c r="A361" s="63" t="s">
        <v>140</v>
      </c>
      <c r="B361" s="64" t="s">
        <v>613</v>
      </c>
      <c r="C361" s="64" t="s">
        <v>598</v>
      </c>
      <c r="D361" s="65" t="s">
        <v>9</v>
      </c>
      <c r="E361" s="65" t="s">
        <v>44</v>
      </c>
      <c r="F361" s="100" t="s">
        <v>1487</v>
      </c>
      <c r="G361" s="101"/>
      <c r="H361" s="100" t="s">
        <v>9</v>
      </c>
      <c r="I361" s="101"/>
      <c r="J361" s="66" t="s">
        <v>622</v>
      </c>
      <c r="K361" s="67">
        <v>1414636</v>
      </c>
      <c r="L361" s="67">
        <f>K361-M361-N361</f>
        <v>0</v>
      </c>
      <c r="M361" s="67">
        <v>0</v>
      </c>
      <c r="N361" s="61">
        <v>1414636</v>
      </c>
    </row>
    <row r="362" spans="1:14" s="68" customFormat="1" ht="12.75">
      <c r="A362" s="63" t="s">
        <v>140</v>
      </c>
      <c r="B362" s="64" t="s">
        <v>613</v>
      </c>
      <c r="C362" s="64" t="s">
        <v>598</v>
      </c>
      <c r="D362" s="65" t="s">
        <v>9</v>
      </c>
      <c r="E362" s="65" t="s">
        <v>623</v>
      </c>
      <c r="F362" s="100" t="s">
        <v>1487</v>
      </c>
      <c r="G362" s="101"/>
      <c r="H362" s="100" t="s">
        <v>9</v>
      </c>
      <c r="I362" s="101"/>
      <c r="J362" s="66" t="s">
        <v>617</v>
      </c>
      <c r="K362" s="67">
        <v>150292.52</v>
      </c>
      <c r="L362" s="67">
        <v>150292.52</v>
      </c>
      <c r="M362" s="67">
        <v>0</v>
      </c>
      <c r="N362" s="61">
        <v>0</v>
      </c>
    </row>
    <row r="363" spans="1:16" s="68" customFormat="1" ht="12.75">
      <c r="A363" s="63" t="s">
        <v>140</v>
      </c>
      <c r="B363" s="64" t="s">
        <v>613</v>
      </c>
      <c r="C363" s="64" t="s">
        <v>598</v>
      </c>
      <c r="D363" s="65" t="s">
        <v>9</v>
      </c>
      <c r="E363" s="65" t="s">
        <v>624</v>
      </c>
      <c r="F363" s="100" t="s">
        <v>1487</v>
      </c>
      <c r="G363" s="101"/>
      <c r="H363" s="100" t="s">
        <v>9</v>
      </c>
      <c r="I363" s="101"/>
      <c r="J363" s="66" t="s">
        <v>625</v>
      </c>
      <c r="K363" s="67">
        <v>473688.55</v>
      </c>
      <c r="L363" s="67">
        <v>473688.55</v>
      </c>
      <c r="M363" s="67">
        <v>0</v>
      </c>
      <c r="N363" s="61">
        <v>0</v>
      </c>
      <c r="P363" s="81"/>
    </row>
    <row r="364" spans="1:14" s="68" customFormat="1" ht="12.75">
      <c r="A364" s="63" t="s">
        <v>140</v>
      </c>
      <c r="B364" s="64" t="s">
        <v>613</v>
      </c>
      <c r="C364" s="64" t="s">
        <v>598</v>
      </c>
      <c r="D364" s="65" t="s">
        <v>9</v>
      </c>
      <c r="E364" s="65" t="s">
        <v>626</v>
      </c>
      <c r="F364" s="100" t="s">
        <v>1487</v>
      </c>
      <c r="G364" s="101"/>
      <c r="H364" s="100" t="s">
        <v>9</v>
      </c>
      <c r="I364" s="101"/>
      <c r="J364" s="66" t="s">
        <v>627</v>
      </c>
      <c r="K364" s="67">
        <v>26000</v>
      </c>
      <c r="L364" s="67">
        <v>26000</v>
      </c>
      <c r="M364" s="67">
        <v>0</v>
      </c>
      <c r="N364" s="61">
        <v>0</v>
      </c>
    </row>
    <row r="365" spans="1:14" s="68" customFormat="1" ht="12.75">
      <c r="A365" s="63" t="s">
        <v>140</v>
      </c>
      <c r="B365" s="64" t="s">
        <v>613</v>
      </c>
      <c r="C365" s="64" t="s">
        <v>371</v>
      </c>
      <c r="D365" s="65" t="s">
        <v>47</v>
      </c>
      <c r="E365" s="65" t="s">
        <v>614</v>
      </c>
      <c r="F365" s="100" t="s">
        <v>1487</v>
      </c>
      <c r="G365" s="101"/>
      <c r="H365" s="100" t="s">
        <v>9</v>
      </c>
      <c r="I365" s="101"/>
      <c r="J365" s="66" t="s">
        <v>615</v>
      </c>
      <c r="K365" s="67">
        <v>62000</v>
      </c>
      <c r="L365" s="67">
        <v>62000</v>
      </c>
      <c r="M365" s="67">
        <v>0</v>
      </c>
      <c r="N365" s="61">
        <v>0</v>
      </c>
    </row>
    <row r="366" spans="1:14" s="68" customFormat="1" ht="12.75">
      <c r="A366" s="63" t="s">
        <v>140</v>
      </c>
      <c r="B366" s="64" t="s">
        <v>613</v>
      </c>
      <c r="C366" s="64" t="s">
        <v>84</v>
      </c>
      <c r="D366" s="65" t="s">
        <v>9</v>
      </c>
      <c r="E366" s="65" t="s">
        <v>280</v>
      </c>
      <c r="F366" s="100" t="s">
        <v>1487</v>
      </c>
      <c r="G366" s="101"/>
      <c r="H366" s="100" t="s">
        <v>9</v>
      </c>
      <c r="I366" s="101"/>
      <c r="J366" s="66" t="s">
        <v>628</v>
      </c>
      <c r="K366" s="67">
        <v>18000</v>
      </c>
      <c r="L366" s="67">
        <v>18000</v>
      </c>
      <c r="M366" s="67">
        <v>0</v>
      </c>
      <c r="N366" s="61">
        <v>0</v>
      </c>
    </row>
    <row r="367" spans="1:14" s="68" customFormat="1" ht="12.75">
      <c r="A367" s="63" t="s">
        <v>140</v>
      </c>
      <c r="B367" s="64" t="s">
        <v>613</v>
      </c>
      <c r="C367" s="64" t="s">
        <v>29</v>
      </c>
      <c r="D367" s="65" t="s">
        <v>9</v>
      </c>
      <c r="E367" s="65" t="s">
        <v>629</v>
      </c>
      <c r="F367" s="100" t="s">
        <v>1487</v>
      </c>
      <c r="G367" s="101"/>
      <c r="H367" s="100" t="s">
        <v>9</v>
      </c>
      <c r="I367" s="101"/>
      <c r="J367" s="66" t="s">
        <v>630</v>
      </c>
      <c r="K367" s="67">
        <v>364000</v>
      </c>
      <c r="L367" s="67">
        <v>364000</v>
      </c>
      <c r="M367" s="67">
        <v>0</v>
      </c>
      <c r="N367" s="61">
        <v>0</v>
      </c>
    </row>
    <row r="368" spans="1:14" s="68" customFormat="1" ht="12.75">
      <c r="A368" s="63" t="s">
        <v>140</v>
      </c>
      <c r="B368" s="64" t="s">
        <v>613</v>
      </c>
      <c r="C368" s="64" t="s">
        <v>19</v>
      </c>
      <c r="D368" s="65" t="s">
        <v>9</v>
      </c>
      <c r="E368" s="65" t="s">
        <v>282</v>
      </c>
      <c r="F368" s="100" t="s">
        <v>1487</v>
      </c>
      <c r="G368" s="101"/>
      <c r="H368" s="100" t="s">
        <v>9</v>
      </c>
      <c r="I368" s="101"/>
      <c r="J368" s="66" t="s">
        <v>631</v>
      </c>
      <c r="K368" s="67">
        <v>30000</v>
      </c>
      <c r="L368" s="67">
        <v>30000</v>
      </c>
      <c r="M368" s="67">
        <v>0</v>
      </c>
      <c r="N368" s="61">
        <v>0</v>
      </c>
    </row>
    <row r="369" spans="1:14" s="68" customFormat="1" ht="12.75">
      <c r="A369" s="63" t="s">
        <v>140</v>
      </c>
      <c r="B369" s="64" t="s">
        <v>632</v>
      </c>
      <c r="C369" s="64" t="s">
        <v>598</v>
      </c>
      <c r="D369" s="65" t="s">
        <v>9</v>
      </c>
      <c r="E369" s="65" t="s">
        <v>286</v>
      </c>
      <c r="F369" s="100" t="s">
        <v>1487</v>
      </c>
      <c r="G369" s="101"/>
      <c r="H369" s="100" t="s">
        <v>9</v>
      </c>
      <c r="I369" s="101"/>
      <c r="J369" s="66" t="s">
        <v>633</v>
      </c>
      <c r="K369" s="67">
        <v>50000</v>
      </c>
      <c r="L369" s="67">
        <v>50000</v>
      </c>
      <c r="M369" s="67">
        <v>0</v>
      </c>
      <c r="N369" s="61">
        <v>0</v>
      </c>
    </row>
    <row r="370" spans="1:14" s="68" customFormat="1" ht="12.75">
      <c r="A370" s="63" t="s">
        <v>140</v>
      </c>
      <c r="B370" s="64" t="s">
        <v>632</v>
      </c>
      <c r="C370" s="64" t="s">
        <v>598</v>
      </c>
      <c r="D370" s="65" t="s">
        <v>9</v>
      </c>
      <c r="E370" s="65" t="s">
        <v>634</v>
      </c>
      <c r="F370" s="100" t="s">
        <v>1487</v>
      </c>
      <c r="G370" s="101"/>
      <c r="H370" s="100" t="s">
        <v>9</v>
      </c>
      <c r="I370" s="101"/>
      <c r="J370" s="66" t="s">
        <v>635</v>
      </c>
      <c r="K370" s="67">
        <v>197983</v>
      </c>
      <c r="L370" s="67">
        <v>197983</v>
      </c>
      <c r="M370" s="67">
        <v>0</v>
      </c>
      <c r="N370" s="61">
        <v>0</v>
      </c>
    </row>
    <row r="371" spans="1:14" s="68" customFormat="1" ht="12.75">
      <c r="A371" s="63" t="s">
        <v>140</v>
      </c>
      <c r="B371" s="64" t="s">
        <v>632</v>
      </c>
      <c r="C371" s="64" t="s">
        <v>12</v>
      </c>
      <c r="D371" s="65" t="s">
        <v>9</v>
      </c>
      <c r="E371" s="65" t="s">
        <v>103</v>
      </c>
      <c r="F371" s="100" t="s">
        <v>1487</v>
      </c>
      <c r="G371" s="101"/>
      <c r="H371" s="100" t="s">
        <v>9</v>
      </c>
      <c r="I371" s="101"/>
      <c r="J371" s="66" t="s">
        <v>636</v>
      </c>
      <c r="K371" s="67">
        <v>18000</v>
      </c>
      <c r="L371" s="67">
        <v>18000</v>
      </c>
      <c r="M371" s="67">
        <v>0</v>
      </c>
      <c r="N371" s="61">
        <v>0</v>
      </c>
    </row>
    <row r="372" spans="1:16" s="68" customFormat="1" ht="12.75">
      <c r="A372" s="63" t="s">
        <v>140</v>
      </c>
      <c r="B372" s="64" t="s">
        <v>632</v>
      </c>
      <c r="C372" s="64" t="s">
        <v>357</v>
      </c>
      <c r="D372" s="65" t="s">
        <v>9</v>
      </c>
      <c r="E372" s="65" t="s">
        <v>637</v>
      </c>
      <c r="F372" s="100" t="s">
        <v>1487</v>
      </c>
      <c r="G372" s="101"/>
      <c r="H372" s="100" t="s">
        <v>9</v>
      </c>
      <c r="I372" s="101"/>
      <c r="J372" s="66" t="s">
        <v>638</v>
      </c>
      <c r="K372" s="67">
        <v>96898</v>
      </c>
      <c r="L372" s="67">
        <v>96898</v>
      </c>
      <c r="M372" s="67">
        <v>0</v>
      </c>
      <c r="N372" s="61">
        <v>0</v>
      </c>
      <c r="P372" s="81"/>
    </row>
    <row r="373" spans="1:14" s="68" customFormat="1" ht="12.75">
      <c r="A373" s="63" t="s">
        <v>140</v>
      </c>
      <c r="B373" s="64" t="s">
        <v>632</v>
      </c>
      <c r="C373" s="64" t="s">
        <v>19</v>
      </c>
      <c r="D373" s="65" t="s">
        <v>47</v>
      </c>
      <c r="E373" s="65" t="s">
        <v>234</v>
      </c>
      <c r="F373" s="100" t="s">
        <v>1487</v>
      </c>
      <c r="G373" s="101"/>
      <c r="H373" s="100" t="s">
        <v>9</v>
      </c>
      <c r="I373" s="101"/>
      <c r="J373" s="66" t="s">
        <v>639</v>
      </c>
      <c r="K373" s="67">
        <v>50000</v>
      </c>
      <c r="L373" s="67">
        <v>50000</v>
      </c>
      <c r="M373" s="67">
        <v>0</v>
      </c>
      <c r="N373" s="61">
        <v>0</v>
      </c>
    </row>
    <row r="374" spans="1:14" s="68" customFormat="1" ht="12.75">
      <c r="A374" s="63" t="s">
        <v>140</v>
      </c>
      <c r="B374" s="64" t="s">
        <v>632</v>
      </c>
      <c r="C374" s="64" t="s">
        <v>19</v>
      </c>
      <c r="D374" s="65" t="s">
        <v>47</v>
      </c>
      <c r="E374" s="65" t="s">
        <v>640</v>
      </c>
      <c r="F374" s="100" t="s">
        <v>1487</v>
      </c>
      <c r="G374" s="101"/>
      <c r="H374" s="100" t="s">
        <v>9</v>
      </c>
      <c r="I374" s="101"/>
      <c r="J374" s="66" t="s">
        <v>641</v>
      </c>
      <c r="K374" s="67">
        <v>70000</v>
      </c>
      <c r="L374" s="67">
        <v>70000</v>
      </c>
      <c r="M374" s="67">
        <v>0</v>
      </c>
      <c r="N374" s="61">
        <v>0</v>
      </c>
    </row>
    <row r="375" spans="1:14" s="68" customFormat="1" ht="12.75">
      <c r="A375" s="63" t="s">
        <v>477</v>
      </c>
      <c r="B375" s="64" t="s">
        <v>642</v>
      </c>
      <c r="C375" s="64" t="s">
        <v>91</v>
      </c>
      <c r="D375" s="65" t="s">
        <v>9</v>
      </c>
      <c r="E375" s="65" t="s">
        <v>643</v>
      </c>
      <c r="F375" s="100" t="s">
        <v>1487</v>
      </c>
      <c r="G375" s="101"/>
      <c r="H375" s="100" t="s">
        <v>9</v>
      </c>
      <c r="I375" s="101"/>
      <c r="J375" s="66" t="s">
        <v>644</v>
      </c>
      <c r="K375" s="67">
        <v>115744.43</v>
      </c>
      <c r="L375" s="67">
        <v>115744.43</v>
      </c>
      <c r="M375" s="67">
        <v>0</v>
      </c>
      <c r="N375" s="61">
        <v>0</v>
      </c>
    </row>
    <row r="376" spans="1:14" s="68" customFormat="1" ht="12.75">
      <c r="A376" s="77" t="s">
        <v>477</v>
      </c>
      <c r="B376" s="78" t="s">
        <v>642</v>
      </c>
      <c r="C376" s="78" t="s">
        <v>84</v>
      </c>
      <c r="D376" s="79" t="s">
        <v>9</v>
      </c>
      <c r="E376" s="79" t="s">
        <v>1004</v>
      </c>
      <c r="F376" s="95" t="s">
        <v>1487</v>
      </c>
      <c r="G376" s="96"/>
      <c r="H376" s="95">
        <v>2017</v>
      </c>
      <c r="I376" s="96"/>
      <c r="J376" s="66" t="s">
        <v>1005</v>
      </c>
      <c r="K376" s="67">
        <v>2000</v>
      </c>
      <c r="L376" s="67">
        <v>2000</v>
      </c>
      <c r="M376" s="80">
        <v>0</v>
      </c>
      <c r="N376" s="61">
        <v>0</v>
      </c>
    </row>
    <row r="377" spans="1:14" s="68" customFormat="1" ht="12.75">
      <c r="A377" s="63" t="s">
        <v>477</v>
      </c>
      <c r="B377" s="64" t="s">
        <v>642</v>
      </c>
      <c r="C377" s="64" t="s">
        <v>269</v>
      </c>
      <c r="D377" s="65" t="s">
        <v>47</v>
      </c>
      <c r="E377" s="65" t="s">
        <v>232</v>
      </c>
      <c r="F377" s="100" t="s">
        <v>1487</v>
      </c>
      <c r="G377" s="101"/>
      <c r="H377" s="100" t="s">
        <v>9</v>
      </c>
      <c r="I377" s="101"/>
      <c r="J377" s="66" t="s">
        <v>645</v>
      </c>
      <c r="K377" s="67">
        <v>294246.64</v>
      </c>
      <c r="L377" s="67">
        <v>294246.64</v>
      </c>
      <c r="M377" s="67">
        <v>0</v>
      </c>
      <c r="N377" s="61">
        <v>0</v>
      </c>
    </row>
    <row r="378" spans="1:14" s="68" customFormat="1" ht="12.75">
      <c r="A378" s="63" t="s">
        <v>477</v>
      </c>
      <c r="B378" s="64" t="s">
        <v>642</v>
      </c>
      <c r="C378" s="64" t="s">
        <v>269</v>
      </c>
      <c r="D378" s="65" t="s">
        <v>47</v>
      </c>
      <c r="E378" s="65" t="s">
        <v>319</v>
      </c>
      <c r="F378" s="100" t="s">
        <v>1487</v>
      </c>
      <c r="G378" s="101"/>
      <c r="H378" s="100" t="s">
        <v>9</v>
      </c>
      <c r="I378" s="101"/>
      <c r="J378" s="66" t="s">
        <v>646</v>
      </c>
      <c r="K378" s="67">
        <v>375490</v>
      </c>
      <c r="L378" s="67">
        <v>375490</v>
      </c>
      <c r="M378" s="67">
        <v>0</v>
      </c>
      <c r="N378" s="61">
        <v>0</v>
      </c>
    </row>
    <row r="379" spans="1:14" s="68" customFormat="1" ht="12.75">
      <c r="A379" s="63" t="s">
        <v>477</v>
      </c>
      <c r="B379" s="64" t="s">
        <v>642</v>
      </c>
      <c r="C379" s="64" t="s">
        <v>269</v>
      </c>
      <c r="D379" s="65" t="s">
        <v>47</v>
      </c>
      <c r="E379" s="65" t="s">
        <v>238</v>
      </c>
      <c r="F379" s="100" t="s">
        <v>1487</v>
      </c>
      <c r="G379" s="101"/>
      <c r="H379" s="100" t="s">
        <v>9</v>
      </c>
      <c r="I379" s="101"/>
      <c r="J379" s="66" t="s">
        <v>647</v>
      </c>
      <c r="K379" s="67">
        <v>473424.52</v>
      </c>
      <c r="L379" s="67">
        <v>473424.52</v>
      </c>
      <c r="M379" s="67">
        <v>0</v>
      </c>
      <c r="N379" s="61">
        <v>0</v>
      </c>
    </row>
    <row r="380" spans="1:14" s="68" customFormat="1" ht="12.75">
      <c r="A380" s="63" t="s">
        <v>477</v>
      </c>
      <c r="B380" s="64" t="s">
        <v>642</v>
      </c>
      <c r="C380" s="64" t="s">
        <v>269</v>
      </c>
      <c r="D380" s="65" t="s">
        <v>47</v>
      </c>
      <c r="E380" s="65" t="s">
        <v>348</v>
      </c>
      <c r="F380" s="100" t="s">
        <v>1487</v>
      </c>
      <c r="G380" s="101"/>
      <c r="H380" s="100" t="s">
        <v>9</v>
      </c>
      <c r="I380" s="101"/>
      <c r="J380" s="66" t="s">
        <v>648</v>
      </c>
      <c r="K380" s="67">
        <v>526545.9</v>
      </c>
      <c r="L380" s="67">
        <v>526545.9</v>
      </c>
      <c r="M380" s="67">
        <v>0</v>
      </c>
      <c r="N380" s="61">
        <v>0</v>
      </c>
    </row>
    <row r="381" spans="1:14" s="68" customFormat="1" ht="12.75">
      <c r="A381" s="63" t="s">
        <v>477</v>
      </c>
      <c r="B381" s="64" t="s">
        <v>642</v>
      </c>
      <c r="C381" s="64" t="s">
        <v>269</v>
      </c>
      <c r="D381" s="65" t="s">
        <v>9</v>
      </c>
      <c r="E381" s="65" t="s">
        <v>107</v>
      </c>
      <c r="F381" s="100" t="s">
        <v>1487</v>
      </c>
      <c r="G381" s="101"/>
      <c r="H381" s="100" t="s">
        <v>9</v>
      </c>
      <c r="I381" s="101"/>
      <c r="J381" s="66" t="s">
        <v>649</v>
      </c>
      <c r="K381" s="67">
        <v>64548.04</v>
      </c>
      <c r="L381" s="67">
        <v>64548.04</v>
      </c>
      <c r="M381" s="67">
        <v>0</v>
      </c>
      <c r="N381" s="61">
        <v>0</v>
      </c>
    </row>
    <row r="382" spans="1:14" ht="12.75">
      <c r="A382" s="18" t="s">
        <v>477</v>
      </c>
      <c r="B382" s="2" t="s">
        <v>642</v>
      </c>
      <c r="C382" s="2" t="s">
        <v>269</v>
      </c>
      <c r="D382" s="19" t="s">
        <v>9</v>
      </c>
      <c r="E382" s="19" t="s">
        <v>650</v>
      </c>
      <c r="F382" s="109" t="s">
        <v>1487</v>
      </c>
      <c r="G382" s="106"/>
      <c r="H382" s="105" t="s">
        <v>9</v>
      </c>
      <c r="I382" s="106"/>
      <c r="J382" s="20" t="s">
        <v>651</v>
      </c>
      <c r="K382" s="21">
        <v>100000</v>
      </c>
      <c r="L382" s="21">
        <v>100000</v>
      </c>
      <c r="M382" s="21">
        <v>0</v>
      </c>
      <c r="N382" s="50">
        <v>0</v>
      </c>
    </row>
    <row r="383" spans="1:14" ht="12.75">
      <c r="A383" s="18" t="s">
        <v>477</v>
      </c>
      <c r="B383" s="2" t="s">
        <v>642</v>
      </c>
      <c r="C383" s="2" t="s">
        <v>269</v>
      </c>
      <c r="D383" s="19" t="s">
        <v>9</v>
      </c>
      <c r="E383" s="19" t="s">
        <v>456</v>
      </c>
      <c r="F383" s="109" t="s">
        <v>1487</v>
      </c>
      <c r="G383" s="106"/>
      <c r="H383" s="105" t="s">
        <v>9</v>
      </c>
      <c r="I383" s="106"/>
      <c r="J383" s="20" t="s">
        <v>652</v>
      </c>
      <c r="K383" s="21">
        <v>50000</v>
      </c>
      <c r="L383" s="21">
        <v>50000</v>
      </c>
      <c r="M383" s="21">
        <v>0</v>
      </c>
      <c r="N383" s="50">
        <v>0</v>
      </c>
    </row>
    <row r="384" spans="1:14" ht="12.75">
      <c r="A384" s="18" t="s">
        <v>477</v>
      </c>
      <c r="B384" s="2" t="s">
        <v>642</v>
      </c>
      <c r="C384" s="2" t="s">
        <v>269</v>
      </c>
      <c r="D384" s="19" t="s">
        <v>9</v>
      </c>
      <c r="E384" s="19" t="s">
        <v>653</v>
      </c>
      <c r="F384" s="109" t="s">
        <v>1487</v>
      </c>
      <c r="G384" s="106"/>
      <c r="H384" s="105" t="s">
        <v>9</v>
      </c>
      <c r="I384" s="106"/>
      <c r="J384" s="20" t="s">
        <v>654</v>
      </c>
      <c r="K384" s="21">
        <v>268251.26</v>
      </c>
      <c r="L384" s="21">
        <v>268251.26</v>
      </c>
      <c r="M384" s="21">
        <v>0</v>
      </c>
      <c r="N384" s="50">
        <v>0</v>
      </c>
    </row>
    <row r="385" spans="1:14" ht="12.75">
      <c r="A385" s="18" t="s">
        <v>477</v>
      </c>
      <c r="B385" s="2" t="s">
        <v>642</v>
      </c>
      <c r="C385" s="2" t="s">
        <v>269</v>
      </c>
      <c r="D385" s="19" t="s">
        <v>9</v>
      </c>
      <c r="E385" s="19" t="s">
        <v>655</v>
      </c>
      <c r="F385" s="109" t="s">
        <v>1487</v>
      </c>
      <c r="G385" s="106"/>
      <c r="H385" s="105" t="s">
        <v>9</v>
      </c>
      <c r="I385" s="106"/>
      <c r="J385" s="20" t="s">
        <v>656</v>
      </c>
      <c r="K385" s="21">
        <v>50000</v>
      </c>
      <c r="L385" s="21">
        <v>50000</v>
      </c>
      <c r="M385" s="21">
        <v>0</v>
      </c>
      <c r="N385" s="50">
        <v>0</v>
      </c>
    </row>
    <row r="386" spans="1:14" ht="12.75">
      <c r="A386" s="18" t="s">
        <v>477</v>
      </c>
      <c r="B386" s="2" t="s">
        <v>642</v>
      </c>
      <c r="C386" s="2" t="s">
        <v>269</v>
      </c>
      <c r="D386" s="19" t="s">
        <v>9</v>
      </c>
      <c r="E386" s="19" t="s">
        <v>657</v>
      </c>
      <c r="F386" s="109" t="s">
        <v>1487</v>
      </c>
      <c r="G386" s="106"/>
      <c r="H386" s="105" t="s">
        <v>9</v>
      </c>
      <c r="I386" s="106"/>
      <c r="J386" s="20" t="s">
        <v>658</v>
      </c>
      <c r="K386" s="21">
        <v>63878.58</v>
      </c>
      <c r="L386" s="21">
        <v>63878.58</v>
      </c>
      <c r="M386" s="21">
        <v>0</v>
      </c>
      <c r="N386" s="50">
        <v>0</v>
      </c>
    </row>
    <row r="387" spans="1:14" ht="12.75">
      <c r="A387" s="18" t="s">
        <v>477</v>
      </c>
      <c r="B387" s="2" t="s">
        <v>642</v>
      </c>
      <c r="C387" s="2" t="s">
        <v>269</v>
      </c>
      <c r="D387" s="19" t="s">
        <v>9</v>
      </c>
      <c r="E387" s="19" t="s">
        <v>659</v>
      </c>
      <c r="F387" s="109" t="s">
        <v>1487</v>
      </c>
      <c r="G387" s="106"/>
      <c r="H387" s="105" t="s">
        <v>9</v>
      </c>
      <c r="I387" s="106"/>
      <c r="J387" s="20" t="s">
        <v>660</v>
      </c>
      <c r="K387" s="21">
        <v>210000</v>
      </c>
      <c r="L387" s="21">
        <v>210000</v>
      </c>
      <c r="M387" s="21">
        <v>0</v>
      </c>
      <c r="N387" s="50">
        <v>0</v>
      </c>
    </row>
    <row r="388" spans="1:14" s="74" customFormat="1" ht="12.75">
      <c r="A388" s="69" t="s">
        <v>477</v>
      </c>
      <c r="B388" s="70" t="s">
        <v>642</v>
      </c>
      <c r="C388" s="70" t="s">
        <v>269</v>
      </c>
      <c r="D388" s="71" t="s">
        <v>9</v>
      </c>
      <c r="E388" s="71" t="s">
        <v>661</v>
      </c>
      <c r="F388" s="92" t="s">
        <v>1487</v>
      </c>
      <c r="G388" s="93"/>
      <c r="H388" s="92" t="s">
        <v>9</v>
      </c>
      <c r="I388" s="93"/>
      <c r="J388" s="72" t="s">
        <v>662</v>
      </c>
      <c r="K388" s="73">
        <v>136715.56</v>
      </c>
      <c r="L388" s="73">
        <v>136715.56</v>
      </c>
      <c r="M388" s="73">
        <v>0</v>
      </c>
      <c r="N388" s="50">
        <v>0</v>
      </c>
    </row>
    <row r="389" spans="1:16" s="74" customFormat="1" ht="12.75">
      <c r="A389" s="69" t="s">
        <v>477</v>
      </c>
      <c r="B389" s="70" t="s">
        <v>642</v>
      </c>
      <c r="C389" s="70" t="s">
        <v>269</v>
      </c>
      <c r="D389" s="71" t="s">
        <v>9</v>
      </c>
      <c r="E389" s="71" t="s">
        <v>663</v>
      </c>
      <c r="F389" s="92" t="s">
        <v>1487</v>
      </c>
      <c r="G389" s="93"/>
      <c r="H389" s="92" t="s">
        <v>9</v>
      </c>
      <c r="I389" s="93"/>
      <c r="J389" s="72" t="s">
        <v>664</v>
      </c>
      <c r="K389" s="73">
        <v>2947.75</v>
      </c>
      <c r="L389" s="73">
        <v>2947.75</v>
      </c>
      <c r="M389" s="73">
        <v>0</v>
      </c>
      <c r="N389" s="50">
        <v>0</v>
      </c>
      <c r="P389" s="75"/>
    </row>
    <row r="390" spans="1:14" s="74" customFormat="1" ht="12.75">
      <c r="A390" s="83" t="s">
        <v>477</v>
      </c>
      <c r="B390" s="84">
        <v>1723</v>
      </c>
      <c r="C390" s="84">
        <v>65000</v>
      </c>
      <c r="D390" s="85">
        <v>2016</v>
      </c>
      <c r="E390" s="85" t="s">
        <v>1245</v>
      </c>
      <c r="F390" s="113" t="s">
        <v>1487</v>
      </c>
      <c r="G390" s="114"/>
      <c r="H390" s="113" t="s">
        <v>9</v>
      </c>
      <c r="I390" s="114"/>
      <c r="J390" s="72" t="s">
        <v>1244</v>
      </c>
      <c r="K390" s="73">
        <v>67007.87</v>
      </c>
      <c r="L390" s="73">
        <v>67007.87</v>
      </c>
      <c r="M390" s="86">
        <v>0</v>
      </c>
      <c r="N390" s="50">
        <v>0</v>
      </c>
    </row>
    <row r="391" spans="1:14" s="74" customFormat="1" ht="12.75">
      <c r="A391" s="69" t="s">
        <v>477</v>
      </c>
      <c r="B391" s="70" t="s">
        <v>642</v>
      </c>
      <c r="C391" s="70" t="s">
        <v>269</v>
      </c>
      <c r="D391" s="71" t="s">
        <v>9</v>
      </c>
      <c r="E391" s="71" t="s">
        <v>665</v>
      </c>
      <c r="F391" s="92" t="s">
        <v>1487</v>
      </c>
      <c r="G391" s="93"/>
      <c r="H391" s="92" t="s">
        <v>9</v>
      </c>
      <c r="I391" s="93"/>
      <c r="J391" s="72" t="s">
        <v>666</v>
      </c>
      <c r="K391" s="73">
        <v>50000</v>
      </c>
      <c r="L391" s="73">
        <v>50000</v>
      </c>
      <c r="M391" s="73">
        <v>0</v>
      </c>
      <c r="N391" s="50">
        <v>0</v>
      </c>
    </row>
    <row r="392" spans="1:14" ht="12.75">
      <c r="A392" s="18" t="s">
        <v>477</v>
      </c>
      <c r="B392" s="2" t="s">
        <v>667</v>
      </c>
      <c r="C392" s="2" t="s">
        <v>91</v>
      </c>
      <c r="D392" s="19" t="s">
        <v>9</v>
      </c>
      <c r="E392" s="19" t="s">
        <v>668</v>
      </c>
      <c r="F392" s="109" t="s">
        <v>1487</v>
      </c>
      <c r="G392" s="106"/>
      <c r="H392" s="105" t="s">
        <v>9</v>
      </c>
      <c r="I392" s="106"/>
      <c r="J392" s="20" t="s">
        <v>669</v>
      </c>
      <c r="K392" s="21">
        <v>7000</v>
      </c>
      <c r="L392" s="21">
        <v>7000</v>
      </c>
      <c r="M392" s="21">
        <v>0</v>
      </c>
      <c r="N392" s="50">
        <v>0</v>
      </c>
    </row>
    <row r="393" spans="1:14" ht="12.75">
      <c r="A393" s="18" t="s">
        <v>477</v>
      </c>
      <c r="B393" s="2" t="s">
        <v>667</v>
      </c>
      <c r="C393" s="2" t="s">
        <v>91</v>
      </c>
      <c r="D393" s="19" t="s">
        <v>9</v>
      </c>
      <c r="E393" s="19" t="s">
        <v>670</v>
      </c>
      <c r="F393" s="109" t="s">
        <v>1487</v>
      </c>
      <c r="G393" s="106"/>
      <c r="H393" s="105" t="s">
        <v>9</v>
      </c>
      <c r="I393" s="106"/>
      <c r="J393" s="20" t="s">
        <v>671</v>
      </c>
      <c r="K393" s="21">
        <v>500000</v>
      </c>
      <c r="L393" s="21">
        <v>500000</v>
      </c>
      <c r="M393" s="21">
        <v>0</v>
      </c>
      <c r="N393" s="50">
        <v>0</v>
      </c>
    </row>
    <row r="394" spans="1:14" ht="12.75">
      <c r="A394" s="18" t="s">
        <v>477</v>
      </c>
      <c r="B394" s="2" t="s">
        <v>667</v>
      </c>
      <c r="C394" s="2" t="s">
        <v>598</v>
      </c>
      <c r="D394" s="19" t="s">
        <v>47</v>
      </c>
      <c r="E394" s="19" t="s">
        <v>672</v>
      </c>
      <c r="F394" s="109" t="s">
        <v>1487</v>
      </c>
      <c r="G394" s="106"/>
      <c r="H394" s="105" t="s">
        <v>9</v>
      </c>
      <c r="I394" s="106"/>
      <c r="J394" s="20" t="s">
        <v>673</v>
      </c>
      <c r="K394" s="21">
        <v>14578.22</v>
      </c>
      <c r="L394" s="21">
        <v>14578.22</v>
      </c>
      <c r="M394" s="21">
        <v>0</v>
      </c>
      <c r="N394" s="50">
        <v>0</v>
      </c>
    </row>
    <row r="395" spans="1:14" ht="12.75">
      <c r="A395" s="18" t="s">
        <v>477</v>
      </c>
      <c r="B395" s="2" t="s">
        <v>667</v>
      </c>
      <c r="C395" s="2" t="s">
        <v>598</v>
      </c>
      <c r="D395" s="19" t="s">
        <v>9</v>
      </c>
      <c r="E395" s="19" t="s">
        <v>674</v>
      </c>
      <c r="F395" s="109" t="s">
        <v>1487</v>
      </c>
      <c r="G395" s="106"/>
      <c r="H395" s="105" t="s">
        <v>9</v>
      </c>
      <c r="I395" s="106"/>
      <c r="J395" s="20" t="s">
        <v>675</v>
      </c>
      <c r="K395" s="21">
        <v>5000</v>
      </c>
      <c r="L395" s="21">
        <v>5000</v>
      </c>
      <c r="M395" s="21">
        <v>0</v>
      </c>
      <c r="N395" s="50">
        <v>0</v>
      </c>
    </row>
    <row r="396" spans="1:14" ht="12.75">
      <c r="A396" s="18" t="s">
        <v>477</v>
      </c>
      <c r="B396" s="2" t="s">
        <v>667</v>
      </c>
      <c r="C396" s="2" t="s">
        <v>598</v>
      </c>
      <c r="D396" s="19" t="s">
        <v>9</v>
      </c>
      <c r="E396" s="19" t="s">
        <v>676</v>
      </c>
      <c r="F396" s="109" t="s">
        <v>1487</v>
      </c>
      <c r="G396" s="106"/>
      <c r="H396" s="105" t="s">
        <v>9</v>
      </c>
      <c r="I396" s="106"/>
      <c r="J396" s="20" t="s">
        <v>677</v>
      </c>
      <c r="K396" s="21">
        <v>8000</v>
      </c>
      <c r="L396" s="21">
        <v>8000</v>
      </c>
      <c r="M396" s="21">
        <v>0</v>
      </c>
      <c r="N396" s="50">
        <v>0</v>
      </c>
    </row>
    <row r="397" spans="1:14" ht="12.75">
      <c r="A397" s="18" t="s">
        <v>477</v>
      </c>
      <c r="B397" s="2" t="s">
        <v>667</v>
      </c>
      <c r="C397" s="2" t="s">
        <v>598</v>
      </c>
      <c r="D397" s="19" t="s">
        <v>9</v>
      </c>
      <c r="E397" s="19" t="s">
        <v>678</v>
      </c>
      <c r="F397" s="109" t="s">
        <v>1487</v>
      </c>
      <c r="G397" s="106"/>
      <c r="H397" s="105" t="s">
        <v>9</v>
      </c>
      <c r="I397" s="106"/>
      <c r="J397" s="20" t="s">
        <v>679</v>
      </c>
      <c r="K397" s="21">
        <v>5000</v>
      </c>
      <c r="L397" s="21">
        <v>5000</v>
      </c>
      <c r="M397" s="21">
        <v>0</v>
      </c>
      <c r="N397" s="50">
        <v>0</v>
      </c>
    </row>
    <row r="398" spans="1:14" ht="12.75">
      <c r="A398" s="18" t="s">
        <v>477</v>
      </c>
      <c r="B398" s="2" t="s">
        <v>667</v>
      </c>
      <c r="C398" s="2" t="s">
        <v>598</v>
      </c>
      <c r="D398" s="19" t="s">
        <v>9</v>
      </c>
      <c r="E398" s="19" t="s">
        <v>680</v>
      </c>
      <c r="F398" s="109" t="s">
        <v>1487</v>
      </c>
      <c r="G398" s="106"/>
      <c r="H398" s="105" t="s">
        <v>9</v>
      </c>
      <c r="I398" s="106"/>
      <c r="J398" s="20" t="s">
        <v>681</v>
      </c>
      <c r="K398" s="21">
        <v>10000</v>
      </c>
      <c r="L398" s="21">
        <v>10000</v>
      </c>
      <c r="M398" s="21">
        <v>0</v>
      </c>
      <c r="N398" s="50">
        <v>0</v>
      </c>
    </row>
    <row r="399" spans="1:14" ht="12.75">
      <c r="A399" s="18" t="s">
        <v>477</v>
      </c>
      <c r="B399" s="2" t="s">
        <v>667</v>
      </c>
      <c r="C399" s="2" t="s">
        <v>598</v>
      </c>
      <c r="D399" s="19" t="s">
        <v>9</v>
      </c>
      <c r="E399" s="19" t="s">
        <v>682</v>
      </c>
      <c r="F399" s="109" t="s">
        <v>1487</v>
      </c>
      <c r="G399" s="106"/>
      <c r="H399" s="105" t="s">
        <v>9</v>
      </c>
      <c r="I399" s="106"/>
      <c r="J399" s="20" t="s">
        <v>683</v>
      </c>
      <c r="K399" s="21">
        <v>251886.44</v>
      </c>
      <c r="L399" s="21">
        <v>251886.44</v>
      </c>
      <c r="M399" s="21">
        <v>0</v>
      </c>
      <c r="N399" s="50">
        <v>0</v>
      </c>
    </row>
    <row r="400" spans="1:14" ht="12.75">
      <c r="A400" s="18" t="s">
        <v>477</v>
      </c>
      <c r="B400" s="2" t="s">
        <v>667</v>
      </c>
      <c r="C400" s="2" t="s">
        <v>598</v>
      </c>
      <c r="D400" s="19" t="s">
        <v>9</v>
      </c>
      <c r="E400" s="19" t="s">
        <v>684</v>
      </c>
      <c r="F400" s="109" t="s">
        <v>1487</v>
      </c>
      <c r="G400" s="106"/>
      <c r="H400" s="105" t="s">
        <v>9</v>
      </c>
      <c r="I400" s="106"/>
      <c r="J400" s="20" t="s">
        <v>685</v>
      </c>
      <c r="K400" s="21">
        <v>120735.36</v>
      </c>
      <c r="L400" s="21">
        <v>120735.36</v>
      </c>
      <c r="M400" s="21">
        <v>0</v>
      </c>
      <c r="N400" s="50">
        <v>0</v>
      </c>
    </row>
    <row r="401" spans="1:14" ht="12.75">
      <c r="A401" s="18" t="s">
        <v>477</v>
      </c>
      <c r="B401" s="2" t="s">
        <v>667</v>
      </c>
      <c r="C401" s="2" t="s">
        <v>598</v>
      </c>
      <c r="D401" s="19" t="s">
        <v>9</v>
      </c>
      <c r="E401" s="19" t="s">
        <v>686</v>
      </c>
      <c r="F401" s="109" t="s">
        <v>1487</v>
      </c>
      <c r="G401" s="106"/>
      <c r="H401" s="105" t="s">
        <v>9</v>
      </c>
      <c r="I401" s="106"/>
      <c r="J401" s="20" t="s">
        <v>687</v>
      </c>
      <c r="K401" s="21">
        <v>200000</v>
      </c>
      <c r="L401" s="21">
        <v>200000</v>
      </c>
      <c r="M401" s="21">
        <v>0</v>
      </c>
      <c r="N401" s="50">
        <v>0</v>
      </c>
    </row>
    <row r="402" spans="1:14" ht="12.75">
      <c r="A402" s="18" t="s">
        <v>477</v>
      </c>
      <c r="B402" s="2" t="s">
        <v>667</v>
      </c>
      <c r="C402" s="2" t="s">
        <v>598</v>
      </c>
      <c r="D402" s="19" t="s">
        <v>9</v>
      </c>
      <c r="E402" s="19" t="s">
        <v>688</v>
      </c>
      <c r="F402" s="109" t="s">
        <v>1487</v>
      </c>
      <c r="G402" s="106"/>
      <c r="H402" s="105" t="s">
        <v>9</v>
      </c>
      <c r="I402" s="106"/>
      <c r="J402" s="20" t="s">
        <v>689</v>
      </c>
      <c r="K402" s="21">
        <v>180000</v>
      </c>
      <c r="L402" s="21">
        <v>180000</v>
      </c>
      <c r="M402" s="21">
        <v>0</v>
      </c>
      <c r="N402" s="50">
        <v>0</v>
      </c>
    </row>
    <row r="403" spans="1:14" ht="12.75">
      <c r="A403" s="18" t="s">
        <v>477</v>
      </c>
      <c r="B403" s="2" t="s">
        <v>667</v>
      </c>
      <c r="C403" s="2" t="s">
        <v>598</v>
      </c>
      <c r="D403" s="19" t="s">
        <v>9</v>
      </c>
      <c r="E403" s="19" t="s">
        <v>690</v>
      </c>
      <c r="F403" s="109" t="s">
        <v>1487</v>
      </c>
      <c r="G403" s="106"/>
      <c r="H403" s="105" t="s">
        <v>9</v>
      </c>
      <c r="I403" s="106"/>
      <c r="J403" s="20" t="s">
        <v>691</v>
      </c>
      <c r="K403" s="21">
        <v>12000</v>
      </c>
      <c r="L403" s="21">
        <v>12000</v>
      </c>
      <c r="M403" s="21">
        <v>0</v>
      </c>
      <c r="N403" s="50">
        <v>0</v>
      </c>
    </row>
    <row r="404" spans="1:14" ht="12.75">
      <c r="A404" s="18" t="s">
        <v>477</v>
      </c>
      <c r="B404" s="2" t="s">
        <v>667</v>
      </c>
      <c r="C404" s="2" t="s">
        <v>598</v>
      </c>
      <c r="D404" s="19" t="s">
        <v>9</v>
      </c>
      <c r="E404" s="19" t="s">
        <v>692</v>
      </c>
      <c r="F404" s="109" t="s">
        <v>1487</v>
      </c>
      <c r="G404" s="106"/>
      <c r="H404" s="105" t="s">
        <v>9</v>
      </c>
      <c r="I404" s="106"/>
      <c r="J404" s="20" t="s">
        <v>693</v>
      </c>
      <c r="K404" s="21">
        <v>5000</v>
      </c>
      <c r="L404" s="21">
        <v>5000</v>
      </c>
      <c r="M404" s="21">
        <v>0</v>
      </c>
      <c r="N404" s="50">
        <v>0</v>
      </c>
    </row>
    <row r="405" spans="1:14" ht="12.75">
      <c r="A405" s="18" t="s">
        <v>477</v>
      </c>
      <c r="B405" s="2" t="s">
        <v>667</v>
      </c>
      <c r="C405" s="2" t="s">
        <v>598</v>
      </c>
      <c r="D405" s="19" t="s">
        <v>9</v>
      </c>
      <c r="E405" s="19" t="s">
        <v>694</v>
      </c>
      <c r="F405" s="109" t="s">
        <v>1487</v>
      </c>
      <c r="G405" s="106"/>
      <c r="H405" s="105" t="s">
        <v>9</v>
      </c>
      <c r="I405" s="106"/>
      <c r="J405" s="20" t="s">
        <v>695</v>
      </c>
      <c r="K405" s="21">
        <v>18000</v>
      </c>
      <c r="L405" s="21">
        <v>18000</v>
      </c>
      <c r="M405" s="21">
        <v>0</v>
      </c>
      <c r="N405" s="50">
        <v>0</v>
      </c>
    </row>
    <row r="406" spans="1:14" ht="12.75">
      <c r="A406" s="18" t="s">
        <v>477</v>
      </c>
      <c r="B406" s="2" t="s">
        <v>667</v>
      </c>
      <c r="C406" s="2" t="s">
        <v>598</v>
      </c>
      <c r="D406" s="19" t="s">
        <v>9</v>
      </c>
      <c r="E406" s="19" t="s">
        <v>696</v>
      </c>
      <c r="F406" s="109" t="s">
        <v>1487</v>
      </c>
      <c r="G406" s="106"/>
      <c r="H406" s="105" t="s">
        <v>9</v>
      </c>
      <c r="I406" s="106"/>
      <c r="J406" s="20" t="s">
        <v>697</v>
      </c>
      <c r="K406" s="21">
        <v>18000</v>
      </c>
      <c r="L406" s="21">
        <v>18000</v>
      </c>
      <c r="M406" s="21">
        <v>0</v>
      </c>
      <c r="N406" s="50">
        <v>0</v>
      </c>
    </row>
    <row r="407" spans="1:14" ht="12.75">
      <c r="A407" s="18" t="s">
        <v>477</v>
      </c>
      <c r="B407" s="2" t="s">
        <v>667</v>
      </c>
      <c r="C407" s="2" t="s">
        <v>598</v>
      </c>
      <c r="D407" s="19" t="s">
        <v>9</v>
      </c>
      <c r="E407" s="19" t="s">
        <v>698</v>
      </c>
      <c r="F407" s="109" t="s">
        <v>1487</v>
      </c>
      <c r="G407" s="106"/>
      <c r="H407" s="105" t="s">
        <v>9</v>
      </c>
      <c r="I407" s="106"/>
      <c r="J407" s="20" t="s">
        <v>699</v>
      </c>
      <c r="K407" s="21">
        <v>50000</v>
      </c>
      <c r="L407" s="21">
        <v>50000</v>
      </c>
      <c r="M407" s="21">
        <v>0</v>
      </c>
      <c r="N407" s="50">
        <v>0</v>
      </c>
    </row>
    <row r="408" spans="1:14" ht="12.75">
      <c r="A408" s="18" t="s">
        <v>477</v>
      </c>
      <c r="B408" s="2" t="s">
        <v>667</v>
      </c>
      <c r="C408" s="2" t="s">
        <v>598</v>
      </c>
      <c r="D408" s="19" t="s">
        <v>9</v>
      </c>
      <c r="E408" s="19" t="s">
        <v>700</v>
      </c>
      <c r="F408" s="109" t="s">
        <v>1487</v>
      </c>
      <c r="G408" s="106"/>
      <c r="H408" s="105" t="s">
        <v>9</v>
      </c>
      <c r="I408" s="106"/>
      <c r="J408" s="20" t="s">
        <v>701</v>
      </c>
      <c r="K408" s="21">
        <v>30000</v>
      </c>
      <c r="L408" s="21">
        <v>30000</v>
      </c>
      <c r="M408" s="21">
        <v>0</v>
      </c>
      <c r="N408" s="50">
        <v>0</v>
      </c>
    </row>
    <row r="409" spans="1:14" ht="12.75">
      <c r="A409" s="18" t="s">
        <v>477</v>
      </c>
      <c r="B409" s="2" t="s">
        <v>667</v>
      </c>
      <c r="C409" s="2" t="s">
        <v>598</v>
      </c>
      <c r="D409" s="19" t="s">
        <v>9</v>
      </c>
      <c r="E409" s="19" t="s">
        <v>702</v>
      </c>
      <c r="F409" s="109" t="s">
        <v>1487</v>
      </c>
      <c r="G409" s="106"/>
      <c r="H409" s="105" t="s">
        <v>9</v>
      </c>
      <c r="I409" s="106"/>
      <c r="J409" s="20" t="s">
        <v>703</v>
      </c>
      <c r="K409" s="21">
        <v>70000</v>
      </c>
      <c r="L409" s="21">
        <v>70000</v>
      </c>
      <c r="M409" s="21">
        <v>0</v>
      </c>
      <c r="N409" s="50">
        <v>0</v>
      </c>
    </row>
    <row r="410" spans="1:14" s="74" customFormat="1" ht="12.75">
      <c r="A410" s="83" t="s">
        <v>477</v>
      </c>
      <c r="B410" s="84" t="s">
        <v>667</v>
      </c>
      <c r="C410" s="84" t="s">
        <v>84</v>
      </c>
      <c r="D410" s="85" t="s">
        <v>9</v>
      </c>
      <c r="E410" s="85" t="s">
        <v>1006</v>
      </c>
      <c r="F410" s="94" t="s">
        <v>1487</v>
      </c>
      <c r="G410" s="108"/>
      <c r="H410" s="94">
        <v>2017</v>
      </c>
      <c r="I410" s="108"/>
      <c r="J410" s="72" t="s">
        <v>1007</v>
      </c>
      <c r="K410" s="73">
        <v>3000</v>
      </c>
      <c r="L410" s="73">
        <v>3000</v>
      </c>
      <c r="M410" s="86">
        <v>0</v>
      </c>
      <c r="N410" s="50">
        <v>0</v>
      </c>
    </row>
    <row r="411" spans="1:14" ht="12.75">
      <c r="A411" s="18" t="s">
        <v>477</v>
      </c>
      <c r="B411" s="2" t="s">
        <v>667</v>
      </c>
      <c r="C411" s="2" t="s">
        <v>42</v>
      </c>
      <c r="D411" s="19" t="s">
        <v>9</v>
      </c>
      <c r="E411" s="19" t="s">
        <v>704</v>
      </c>
      <c r="F411" s="109" t="s">
        <v>1487</v>
      </c>
      <c r="G411" s="106"/>
      <c r="H411" s="105" t="s">
        <v>9</v>
      </c>
      <c r="I411" s="106"/>
      <c r="J411" s="20" t="s">
        <v>705</v>
      </c>
      <c r="K411" s="21">
        <v>10000</v>
      </c>
      <c r="L411" s="21">
        <v>10000</v>
      </c>
      <c r="M411" s="21">
        <v>0</v>
      </c>
      <c r="N411" s="50">
        <v>0</v>
      </c>
    </row>
    <row r="412" spans="1:14" ht="12.75">
      <c r="A412" s="18" t="s">
        <v>477</v>
      </c>
      <c r="B412" s="2" t="s">
        <v>667</v>
      </c>
      <c r="C412" s="2" t="s">
        <v>42</v>
      </c>
      <c r="D412" s="19" t="s">
        <v>9</v>
      </c>
      <c r="E412" s="19" t="s">
        <v>706</v>
      </c>
      <c r="F412" s="109" t="s">
        <v>1487</v>
      </c>
      <c r="G412" s="106"/>
      <c r="H412" s="105" t="s">
        <v>9</v>
      </c>
      <c r="I412" s="106"/>
      <c r="J412" s="20" t="s">
        <v>707</v>
      </c>
      <c r="K412" s="21">
        <v>60000</v>
      </c>
      <c r="L412" s="21">
        <v>60000</v>
      </c>
      <c r="M412" s="21">
        <v>0</v>
      </c>
      <c r="N412" s="50">
        <v>0</v>
      </c>
    </row>
    <row r="413" spans="1:14" ht="12.75">
      <c r="A413" s="18" t="s">
        <v>477</v>
      </c>
      <c r="B413" s="2" t="s">
        <v>667</v>
      </c>
      <c r="C413" s="2" t="s">
        <v>42</v>
      </c>
      <c r="D413" s="19" t="s">
        <v>9</v>
      </c>
      <c r="E413" s="19" t="s">
        <v>708</v>
      </c>
      <c r="F413" s="109" t="s">
        <v>1487</v>
      </c>
      <c r="G413" s="106"/>
      <c r="H413" s="105" t="s">
        <v>9</v>
      </c>
      <c r="I413" s="106"/>
      <c r="J413" s="20" t="s">
        <v>709</v>
      </c>
      <c r="K413" s="21">
        <v>10000</v>
      </c>
      <c r="L413" s="21">
        <v>10000</v>
      </c>
      <c r="M413" s="21">
        <v>0</v>
      </c>
      <c r="N413" s="50">
        <v>0</v>
      </c>
    </row>
    <row r="414" spans="1:14" ht="12.75">
      <c r="A414" s="18" t="s">
        <v>477</v>
      </c>
      <c r="B414" s="2" t="s">
        <v>667</v>
      </c>
      <c r="C414" s="2" t="s">
        <v>42</v>
      </c>
      <c r="D414" s="19" t="s">
        <v>9</v>
      </c>
      <c r="E414" s="19" t="s">
        <v>710</v>
      </c>
      <c r="F414" s="109" t="s">
        <v>1487</v>
      </c>
      <c r="G414" s="106"/>
      <c r="H414" s="105" t="s">
        <v>9</v>
      </c>
      <c r="I414" s="106"/>
      <c r="J414" s="20" t="s">
        <v>711</v>
      </c>
      <c r="K414" s="21">
        <v>15000</v>
      </c>
      <c r="L414" s="21">
        <v>15000</v>
      </c>
      <c r="M414" s="21">
        <v>0</v>
      </c>
      <c r="N414" s="50">
        <v>0</v>
      </c>
    </row>
    <row r="415" spans="1:14" ht="12.75">
      <c r="A415" s="18" t="s">
        <v>477</v>
      </c>
      <c r="B415" s="2" t="s">
        <v>667</v>
      </c>
      <c r="C415" s="2" t="s">
        <v>42</v>
      </c>
      <c r="D415" s="19" t="s">
        <v>9</v>
      </c>
      <c r="E415" s="19" t="s">
        <v>712</v>
      </c>
      <c r="F415" s="109" t="s">
        <v>1487</v>
      </c>
      <c r="G415" s="106"/>
      <c r="H415" s="105" t="s">
        <v>9</v>
      </c>
      <c r="I415" s="106"/>
      <c r="J415" s="20" t="s">
        <v>713</v>
      </c>
      <c r="K415" s="21">
        <v>120000</v>
      </c>
      <c r="L415" s="21">
        <v>120000</v>
      </c>
      <c r="M415" s="21">
        <v>0</v>
      </c>
      <c r="N415" s="50">
        <v>0</v>
      </c>
    </row>
    <row r="416" spans="1:14" ht="12.75">
      <c r="A416" s="18" t="s">
        <v>477</v>
      </c>
      <c r="B416" s="2" t="s">
        <v>667</v>
      </c>
      <c r="C416" s="2" t="s">
        <v>19</v>
      </c>
      <c r="D416" s="19" t="s">
        <v>9</v>
      </c>
      <c r="E416" s="19" t="s">
        <v>714</v>
      </c>
      <c r="F416" s="109" t="s">
        <v>1487</v>
      </c>
      <c r="G416" s="106"/>
      <c r="H416" s="105" t="s">
        <v>9</v>
      </c>
      <c r="I416" s="106"/>
      <c r="J416" s="20" t="s">
        <v>715</v>
      </c>
      <c r="K416" s="21">
        <v>55000</v>
      </c>
      <c r="L416" s="21">
        <v>55000</v>
      </c>
      <c r="M416" s="21">
        <v>0</v>
      </c>
      <c r="N416" s="50">
        <v>0</v>
      </c>
    </row>
    <row r="417" spans="1:14" ht="12.75">
      <c r="A417" s="18" t="s">
        <v>477</v>
      </c>
      <c r="B417" s="2" t="s">
        <v>667</v>
      </c>
      <c r="C417" s="2" t="s">
        <v>269</v>
      </c>
      <c r="D417" s="19" t="s">
        <v>9</v>
      </c>
      <c r="E417" s="19" t="s">
        <v>716</v>
      </c>
      <c r="F417" s="109" t="s">
        <v>1487</v>
      </c>
      <c r="G417" s="106"/>
      <c r="H417" s="105" t="s">
        <v>9</v>
      </c>
      <c r="I417" s="106"/>
      <c r="J417" s="20" t="s">
        <v>717</v>
      </c>
      <c r="K417" s="21">
        <v>20000</v>
      </c>
      <c r="L417" s="21">
        <v>20000</v>
      </c>
      <c r="M417" s="21">
        <v>0</v>
      </c>
      <c r="N417" s="50">
        <v>0</v>
      </c>
    </row>
    <row r="418" spans="1:16" s="74" customFormat="1" ht="12.75">
      <c r="A418" s="69" t="s">
        <v>477</v>
      </c>
      <c r="B418" s="70" t="s">
        <v>667</v>
      </c>
      <c r="C418" s="70" t="s">
        <v>269</v>
      </c>
      <c r="D418" s="71" t="s">
        <v>9</v>
      </c>
      <c r="E418" s="71" t="s">
        <v>718</v>
      </c>
      <c r="F418" s="92" t="s">
        <v>1487</v>
      </c>
      <c r="G418" s="93"/>
      <c r="H418" s="92" t="s">
        <v>9</v>
      </c>
      <c r="I418" s="93"/>
      <c r="J418" s="72" t="s">
        <v>719</v>
      </c>
      <c r="K418" s="73">
        <v>130000</v>
      </c>
      <c r="L418" s="73">
        <v>130000</v>
      </c>
      <c r="M418" s="73">
        <v>0</v>
      </c>
      <c r="N418" s="50">
        <v>0</v>
      </c>
      <c r="P418" s="75"/>
    </row>
    <row r="419" spans="1:14" ht="12.75">
      <c r="A419" s="18" t="s">
        <v>477</v>
      </c>
      <c r="B419" s="2" t="s">
        <v>667</v>
      </c>
      <c r="C419" s="2" t="s">
        <v>269</v>
      </c>
      <c r="D419" s="19" t="s">
        <v>9</v>
      </c>
      <c r="E419" s="19" t="s">
        <v>720</v>
      </c>
      <c r="F419" s="109" t="s">
        <v>1487</v>
      </c>
      <c r="G419" s="106"/>
      <c r="H419" s="105" t="s">
        <v>9</v>
      </c>
      <c r="I419" s="106"/>
      <c r="J419" s="20" t="s">
        <v>721</v>
      </c>
      <c r="K419" s="21">
        <v>10000</v>
      </c>
      <c r="L419" s="21">
        <v>10000</v>
      </c>
      <c r="M419" s="21">
        <v>0</v>
      </c>
      <c r="N419" s="50">
        <v>0</v>
      </c>
    </row>
    <row r="420" spans="1:14" ht="12.75">
      <c r="A420" s="18" t="s">
        <v>477</v>
      </c>
      <c r="B420" s="2" t="s">
        <v>722</v>
      </c>
      <c r="C420" s="2" t="s">
        <v>42</v>
      </c>
      <c r="D420" s="19" t="s">
        <v>9</v>
      </c>
      <c r="E420" s="19" t="s">
        <v>723</v>
      </c>
      <c r="F420" s="109" t="s">
        <v>1487</v>
      </c>
      <c r="G420" s="106"/>
      <c r="H420" s="105" t="s">
        <v>9</v>
      </c>
      <c r="I420" s="106"/>
      <c r="J420" s="20" t="s">
        <v>724</v>
      </c>
      <c r="K420" s="21">
        <v>19500</v>
      </c>
      <c r="L420" s="21">
        <v>19500</v>
      </c>
      <c r="M420" s="21">
        <v>0</v>
      </c>
      <c r="N420" s="50">
        <v>0</v>
      </c>
    </row>
    <row r="421" spans="1:14" ht="12.75">
      <c r="A421" s="18" t="s">
        <v>223</v>
      </c>
      <c r="B421" s="2" t="s">
        <v>725</v>
      </c>
      <c r="C421" s="2" t="s">
        <v>269</v>
      </c>
      <c r="D421" s="19" t="s">
        <v>47</v>
      </c>
      <c r="E421" s="19" t="s">
        <v>726</v>
      </c>
      <c r="F421" s="109" t="s">
        <v>1487</v>
      </c>
      <c r="G421" s="106"/>
      <c r="H421" s="105" t="s">
        <v>9</v>
      </c>
      <c r="I421" s="106"/>
      <c r="J421" s="20" t="s">
        <v>727</v>
      </c>
      <c r="K421" s="21">
        <v>87539.27</v>
      </c>
      <c r="L421" s="21">
        <v>87539.27</v>
      </c>
      <c r="M421" s="21">
        <v>0</v>
      </c>
      <c r="N421" s="50">
        <v>0</v>
      </c>
    </row>
    <row r="422" spans="1:14" ht="12.75">
      <c r="A422" s="18" t="s">
        <v>223</v>
      </c>
      <c r="B422" s="2" t="s">
        <v>725</v>
      </c>
      <c r="C422" s="2" t="s">
        <v>269</v>
      </c>
      <c r="D422" s="19" t="s">
        <v>47</v>
      </c>
      <c r="E422" s="19" t="s">
        <v>82</v>
      </c>
      <c r="F422" s="109" t="s">
        <v>1487</v>
      </c>
      <c r="G422" s="106"/>
      <c r="H422" s="105" t="s">
        <v>9</v>
      </c>
      <c r="I422" s="106"/>
      <c r="J422" s="20" t="s">
        <v>633</v>
      </c>
      <c r="K422" s="21">
        <v>41458.58</v>
      </c>
      <c r="L422" s="21">
        <v>41458.58</v>
      </c>
      <c r="M422" s="21">
        <v>0</v>
      </c>
      <c r="N422" s="50">
        <v>0</v>
      </c>
    </row>
    <row r="423" spans="1:14" ht="12.75">
      <c r="A423" s="18" t="s">
        <v>223</v>
      </c>
      <c r="B423" s="2" t="s">
        <v>725</v>
      </c>
      <c r="C423" s="2" t="s">
        <v>269</v>
      </c>
      <c r="D423" s="19" t="s">
        <v>47</v>
      </c>
      <c r="E423" s="19" t="s">
        <v>99</v>
      </c>
      <c r="F423" s="109" t="s">
        <v>1487</v>
      </c>
      <c r="G423" s="106"/>
      <c r="H423" s="105" t="s">
        <v>9</v>
      </c>
      <c r="I423" s="106"/>
      <c r="J423" s="20" t="s">
        <v>728</v>
      </c>
      <c r="K423" s="21">
        <v>169880.08</v>
      </c>
      <c r="L423" s="21">
        <v>169880.08</v>
      </c>
      <c r="M423" s="21">
        <v>0</v>
      </c>
      <c r="N423" s="50">
        <v>0</v>
      </c>
    </row>
    <row r="424" spans="1:14" ht="12.75">
      <c r="A424" s="18" t="s">
        <v>223</v>
      </c>
      <c r="B424" s="2" t="s">
        <v>725</v>
      </c>
      <c r="C424" s="2" t="s">
        <v>269</v>
      </c>
      <c r="D424" s="19" t="s">
        <v>47</v>
      </c>
      <c r="E424" s="19" t="s">
        <v>101</v>
      </c>
      <c r="F424" s="109" t="s">
        <v>1487</v>
      </c>
      <c r="G424" s="106"/>
      <c r="H424" s="105" t="s">
        <v>9</v>
      </c>
      <c r="I424" s="106"/>
      <c r="J424" s="20" t="s">
        <v>729</v>
      </c>
      <c r="K424" s="21">
        <v>107000</v>
      </c>
      <c r="L424" s="21">
        <v>107000</v>
      </c>
      <c r="M424" s="21">
        <v>0</v>
      </c>
      <c r="N424" s="50">
        <v>0</v>
      </c>
    </row>
    <row r="425" spans="1:14" ht="12.75">
      <c r="A425" s="18" t="s">
        <v>223</v>
      </c>
      <c r="B425" s="2" t="s">
        <v>725</v>
      </c>
      <c r="C425" s="2" t="s">
        <v>269</v>
      </c>
      <c r="D425" s="19" t="s">
        <v>47</v>
      </c>
      <c r="E425" s="19" t="s">
        <v>730</v>
      </c>
      <c r="F425" s="109" t="s">
        <v>1487</v>
      </c>
      <c r="G425" s="106"/>
      <c r="H425" s="105" t="s">
        <v>9</v>
      </c>
      <c r="I425" s="106"/>
      <c r="J425" s="20" t="s">
        <v>731</v>
      </c>
      <c r="K425" s="21">
        <v>188000</v>
      </c>
      <c r="L425" s="21">
        <v>188000</v>
      </c>
      <c r="M425" s="21">
        <v>0</v>
      </c>
      <c r="N425" s="50">
        <v>0</v>
      </c>
    </row>
    <row r="426" spans="1:14" ht="12.75">
      <c r="A426" s="18" t="s">
        <v>223</v>
      </c>
      <c r="B426" s="2" t="s">
        <v>725</v>
      </c>
      <c r="C426" s="2" t="s">
        <v>269</v>
      </c>
      <c r="D426" s="19" t="s">
        <v>47</v>
      </c>
      <c r="E426" s="19" t="s">
        <v>732</v>
      </c>
      <c r="F426" s="109" t="s">
        <v>1487</v>
      </c>
      <c r="G426" s="106"/>
      <c r="H426" s="105" t="s">
        <v>9</v>
      </c>
      <c r="I426" s="106"/>
      <c r="J426" s="20" t="s">
        <v>733</v>
      </c>
      <c r="K426" s="21">
        <v>260000</v>
      </c>
      <c r="L426" s="21">
        <v>260000</v>
      </c>
      <c r="M426" s="21">
        <v>0</v>
      </c>
      <c r="N426" s="50">
        <v>0</v>
      </c>
    </row>
    <row r="427" spans="1:14" ht="12.75">
      <c r="A427" s="18" t="s">
        <v>223</v>
      </c>
      <c r="B427" s="2" t="s">
        <v>725</v>
      </c>
      <c r="C427" s="2" t="s">
        <v>269</v>
      </c>
      <c r="D427" s="19" t="s">
        <v>47</v>
      </c>
      <c r="E427" s="19" t="s">
        <v>734</v>
      </c>
      <c r="F427" s="109" t="s">
        <v>1487</v>
      </c>
      <c r="G427" s="106"/>
      <c r="H427" s="105" t="s">
        <v>9</v>
      </c>
      <c r="I427" s="106"/>
      <c r="J427" s="20" t="s">
        <v>735</v>
      </c>
      <c r="K427" s="21">
        <v>241000</v>
      </c>
      <c r="L427" s="21">
        <v>241000</v>
      </c>
      <c r="M427" s="21">
        <v>0</v>
      </c>
      <c r="N427" s="50">
        <v>0</v>
      </c>
    </row>
    <row r="428" spans="1:14" ht="12.75">
      <c r="A428" s="18" t="s">
        <v>223</v>
      </c>
      <c r="B428" s="2" t="s">
        <v>725</v>
      </c>
      <c r="C428" s="2" t="s">
        <v>269</v>
      </c>
      <c r="D428" s="19" t="s">
        <v>47</v>
      </c>
      <c r="E428" s="19" t="s">
        <v>317</v>
      </c>
      <c r="F428" s="109" t="s">
        <v>1487</v>
      </c>
      <c r="G428" s="106"/>
      <c r="H428" s="105" t="s">
        <v>9</v>
      </c>
      <c r="I428" s="106"/>
      <c r="J428" s="20" t="s">
        <v>736</v>
      </c>
      <c r="K428" s="21">
        <v>800000</v>
      </c>
      <c r="L428" s="21">
        <v>800000</v>
      </c>
      <c r="M428" s="21">
        <v>0</v>
      </c>
      <c r="N428" s="50">
        <v>0</v>
      </c>
    </row>
    <row r="429" spans="1:14" ht="12.75">
      <c r="A429" s="18" t="s">
        <v>223</v>
      </c>
      <c r="B429" s="2" t="s">
        <v>725</v>
      </c>
      <c r="C429" s="2" t="s">
        <v>269</v>
      </c>
      <c r="D429" s="19" t="s">
        <v>47</v>
      </c>
      <c r="E429" s="19" t="s">
        <v>737</v>
      </c>
      <c r="F429" s="109" t="s">
        <v>1487</v>
      </c>
      <c r="G429" s="106"/>
      <c r="H429" s="105" t="s">
        <v>9</v>
      </c>
      <c r="I429" s="106"/>
      <c r="J429" s="20" t="s">
        <v>738</v>
      </c>
      <c r="K429" s="21">
        <v>54245</v>
      </c>
      <c r="L429" s="21">
        <v>54245</v>
      </c>
      <c r="M429" s="21">
        <v>0</v>
      </c>
      <c r="N429" s="50">
        <v>0</v>
      </c>
    </row>
    <row r="430" spans="1:14" ht="12.75">
      <c r="A430" s="18" t="s">
        <v>223</v>
      </c>
      <c r="B430" s="2" t="s">
        <v>725</v>
      </c>
      <c r="C430" s="2" t="s">
        <v>269</v>
      </c>
      <c r="D430" s="19" t="s">
        <v>47</v>
      </c>
      <c r="E430" s="19" t="s">
        <v>739</v>
      </c>
      <c r="F430" s="109" t="s">
        <v>1487</v>
      </c>
      <c r="G430" s="106"/>
      <c r="H430" s="105" t="s">
        <v>9</v>
      </c>
      <c r="I430" s="106"/>
      <c r="J430" s="20" t="s">
        <v>740</v>
      </c>
      <c r="K430" s="21">
        <v>107177.16</v>
      </c>
      <c r="L430" s="21">
        <v>107177.16</v>
      </c>
      <c r="M430" s="21">
        <v>0</v>
      </c>
      <c r="N430" s="50">
        <v>0</v>
      </c>
    </row>
    <row r="431" spans="1:14" ht="12.75">
      <c r="A431" s="18" t="s">
        <v>223</v>
      </c>
      <c r="B431" s="2" t="s">
        <v>725</v>
      </c>
      <c r="C431" s="2" t="s">
        <v>269</v>
      </c>
      <c r="D431" s="19" t="s">
        <v>47</v>
      </c>
      <c r="E431" s="19" t="s">
        <v>741</v>
      </c>
      <c r="F431" s="109" t="s">
        <v>1487</v>
      </c>
      <c r="G431" s="106"/>
      <c r="H431" s="105" t="s">
        <v>9</v>
      </c>
      <c r="I431" s="106"/>
      <c r="J431" s="20" t="s">
        <v>742</v>
      </c>
      <c r="K431" s="21">
        <v>75822.8</v>
      </c>
      <c r="L431" s="21">
        <v>75822.8</v>
      </c>
      <c r="M431" s="21">
        <v>0</v>
      </c>
      <c r="N431" s="50">
        <v>0</v>
      </c>
    </row>
    <row r="432" spans="1:14" ht="12.75">
      <c r="A432" s="18" t="s">
        <v>223</v>
      </c>
      <c r="B432" s="2" t="s">
        <v>725</v>
      </c>
      <c r="C432" s="2" t="s">
        <v>269</v>
      </c>
      <c r="D432" s="19" t="s">
        <v>47</v>
      </c>
      <c r="E432" s="19" t="s">
        <v>413</v>
      </c>
      <c r="F432" s="109" t="s">
        <v>1487</v>
      </c>
      <c r="G432" s="106"/>
      <c r="H432" s="105" t="s">
        <v>9</v>
      </c>
      <c r="I432" s="106"/>
      <c r="J432" s="20" t="s">
        <v>743</v>
      </c>
      <c r="K432" s="21">
        <v>314000</v>
      </c>
      <c r="L432" s="21">
        <v>314000</v>
      </c>
      <c r="M432" s="21">
        <v>0</v>
      </c>
      <c r="N432" s="50">
        <v>0</v>
      </c>
    </row>
    <row r="433" spans="1:14" ht="12.75">
      <c r="A433" s="18" t="s">
        <v>223</v>
      </c>
      <c r="B433" s="2" t="s">
        <v>725</v>
      </c>
      <c r="C433" s="2" t="s">
        <v>269</v>
      </c>
      <c r="D433" s="19" t="s">
        <v>47</v>
      </c>
      <c r="E433" s="19" t="s">
        <v>744</v>
      </c>
      <c r="F433" s="109" t="s">
        <v>1487</v>
      </c>
      <c r="G433" s="106"/>
      <c r="H433" s="105" t="s">
        <v>9</v>
      </c>
      <c r="I433" s="106"/>
      <c r="J433" s="20" t="s">
        <v>745</v>
      </c>
      <c r="K433" s="21">
        <v>35416.61</v>
      </c>
      <c r="L433" s="21">
        <v>35416.61</v>
      </c>
      <c r="M433" s="21">
        <v>0</v>
      </c>
      <c r="N433" s="50">
        <v>0</v>
      </c>
    </row>
    <row r="434" spans="1:14" ht="12.75">
      <c r="A434" s="18" t="s">
        <v>223</v>
      </c>
      <c r="B434" s="2" t="s">
        <v>725</v>
      </c>
      <c r="C434" s="2" t="s">
        <v>269</v>
      </c>
      <c r="D434" s="19" t="s">
        <v>47</v>
      </c>
      <c r="E434" s="19" t="s">
        <v>746</v>
      </c>
      <c r="F434" s="109" t="s">
        <v>1487</v>
      </c>
      <c r="G434" s="106"/>
      <c r="H434" s="105" t="s">
        <v>9</v>
      </c>
      <c r="I434" s="106"/>
      <c r="J434" s="20" t="s">
        <v>747</v>
      </c>
      <c r="K434" s="21">
        <v>59995</v>
      </c>
      <c r="L434" s="21">
        <v>59995</v>
      </c>
      <c r="M434" s="21">
        <v>0</v>
      </c>
      <c r="N434" s="50">
        <v>0</v>
      </c>
    </row>
    <row r="435" spans="1:14" ht="15" customHeight="1">
      <c r="A435" s="18" t="s">
        <v>223</v>
      </c>
      <c r="B435" s="2" t="s">
        <v>725</v>
      </c>
      <c r="C435" s="2" t="s">
        <v>269</v>
      </c>
      <c r="D435" s="19" t="s">
        <v>9</v>
      </c>
      <c r="E435" s="19" t="s">
        <v>748</v>
      </c>
      <c r="F435" s="109" t="s">
        <v>1487</v>
      </c>
      <c r="G435" s="106"/>
      <c r="H435" s="105" t="s">
        <v>9</v>
      </c>
      <c r="I435" s="106"/>
      <c r="J435" s="23" t="s">
        <v>1488</v>
      </c>
      <c r="K435" s="21">
        <v>3000</v>
      </c>
      <c r="L435" s="21">
        <v>3000</v>
      </c>
      <c r="M435" s="21">
        <v>0</v>
      </c>
      <c r="N435" s="50">
        <v>0</v>
      </c>
    </row>
    <row r="436" spans="1:14" ht="12.75">
      <c r="A436" s="18" t="s">
        <v>223</v>
      </c>
      <c r="B436" s="2" t="s">
        <v>725</v>
      </c>
      <c r="C436" s="2" t="s">
        <v>269</v>
      </c>
      <c r="D436" s="19" t="s">
        <v>9</v>
      </c>
      <c r="E436" s="19" t="s">
        <v>749</v>
      </c>
      <c r="F436" s="109" t="s">
        <v>1487</v>
      </c>
      <c r="G436" s="106"/>
      <c r="H436" s="105" t="s">
        <v>9</v>
      </c>
      <c r="I436" s="106"/>
      <c r="J436" s="20" t="s">
        <v>750</v>
      </c>
      <c r="K436" s="21">
        <v>70000</v>
      </c>
      <c r="L436" s="21">
        <v>70000</v>
      </c>
      <c r="M436" s="21">
        <v>0</v>
      </c>
      <c r="N436" s="50">
        <v>0</v>
      </c>
    </row>
    <row r="437" spans="1:14" ht="12.75">
      <c r="A437" s="18" t="s">
        <v>223</v>
      </c>
      <c r="B437" s="2" t="s">
        <v>725</v>
      </c>
      <c r="C437" s="2" t="s">
        <v>269</v>
      </c>
      <c r="D437" s="19" t="s">
        <v>9</v>
      </c>
      <c r="E437" s="19" t="s">
        <v>751</v>
      </c>
      <c r="F437" s="109" t="s">
        <v>1487</v>
      </c>
      <c r="G437" s="106"/>
      <c r="H437" s="105" t="s">
        <v>9</v>
      </c>
      <c r="I437" s="106"/>
      <c r="J437" s="20" t="s">
        <v>752</v>
      </c>
      <c r="K437" s="21">
        <v>37000</v>
      </c>
      <c r="L437" s="21">
        <v>37000</v>
      </c>
      <c r="M437" s="21">
        <v>0</v>
      </c>
      <c r="N437" s="50">
        <v>0</v>
      </c>
    </row>
    <row r="438" spans="1:14" ht="12.75">
      <c r="A438" s="18" t="s">
        <v>223</v>
      </c>
      <c r="B438" s="2" t="s">
        <v>725</v>
      </c>
      <c r="C438" s="2" t="s">
        <v>269</v>
      </c>
      <c r="D438" s="19" t="s">
        <v>9</v>
      </c>
      <c r="E438" s="19" t="s">
        <v>753</v>
      </c>
      <c r="F438" s="109" t="s">
        <v>1487</v>
      </c>
      <c r="G438" s="106"/>
      <c r="H438" s="105" t="s">
        <v>9</v>
      </c>
      <c r="I438" s="106"/>
      <c r="J438" s="20" t="s">
        <v>754</v>
      </c>
      <c r="K438" s="21">
        <v>219000</v>
      </c>
      <c r="L438" s="21">
        <v>219000</v>
      </c>
      <c r="M438" s="21">
        <v>0</v>
      </c>
      <c r="N438" s="50">
        <v>0</v>
      </c>
    </row>
    <row r="439" spans="1:14" ht="12.75">
      <c r="A439" s="18" t="s">
        <v>223</v>
      </c>
      <c r="B439" s="2" t="s">
        <v>725</v>
      </c>
      <c r="C439" s="2" t="s">
        <v>269</v>
      </c>
      <c r="D439" s="19" t="s">
        <v>9</v>
      </c>
      <c r="E439" s="19" t="s">
        <v>755</v>
      </c>
      <c r="F439" s="109" t="s">
        <v>1487</v>
      </c>
      <c r="G439" s="106"/>
      <c r="H439" s="105" t="s">
        <v>9</v>
      </c>
      <c r="I439" s="106"/>
      <c r="J439" s="20" t="s">
        <v>756</v>
      </c>
      <c r="K439" s="21">
        <v>165000</v>
      </c>
      <c r="L439" s="21">
        <v>165000</v>
      </c>
      <c r="M439" s="21">
        <v>0</v>
      </c>
      <c r="N439" s="50">
        <v>0</v>
      </c>
    </row>
    <row r="440" spans="1:14" ht="12.75">
      <c r="A440" s="18" t="s">
        <v>223</v>
      </c>
      <c r="B440" s="2" t="s">
        <v>725</v>
      </c>
      <c r="C440" s="2" t="s">
        <v>269</v>
      </c>
      <c r="D440" s="19" t="s">
        <v>9</v>
      </c>
      <c r="E440" s="19" t="s">
        <v>757</v>
      </c>
      <c r="F440" s="109" t="s">
        <v>1487</v>
      </c>
      <c r="G440" s="106"/>
      <c r="H440" s="105" t="s">
        <v>9</v>
      </c>
      <c r="I440" s="106"/>
      <c r="J440" s="20" t="s">
        <v>731</v>
      </c>
      <c r="K440" s="21">
        <v>7000</v>
      </c>
      <c r="L440" s="21">
        <v>7000</v>
      </c>
      <c r="M440" s="21">
        <v>0</v>
      </c>
      <c r="N440" s="50">
        <v>0</v>
      </c>
    </row>
    <row r="441" spans="1:14" ht="12.75">
      <c r="A441" s="18" t="s">
        <v>223</v>
      </c>
      <c r="B441" s="2" t="s">
        <v>725</v>
      </c>
      <c r="C441" s="2" t="s">
        <v>269</v>
      </c>
      <c r="D441" s="19" t="s">
        <v>9</v>
      </c>
      <c r="E441" s="19" t="s">
        <v>758</v>
      </c>
      <c r="F441" s="109" t="s">
        <v>1487</v>
      </c>
      <c r="G441" s="106"/>
      <c r="H441" s="105" t="s">
        <v>9</v>
      </c>
      <c r="I441" s="106"/>
      <c r="J441" s="20" t="s">
        <v>759</v>
      </c>
      <c r="K441" s="21">
        <v>53000</v>
      </c>
      <c r="L441" s="21">
        <v>53000</v>
      </c>
      <c r="M441" s="21">
        <v>0</v>
      </c>
      <c r="N441" s="50">
        <v>0</v>
      </c>
    </row>
    <row r="442" spans="1:14" ht="12.75">
      <c r="A442" s="18" t="s">
        <v>223</v>
      </c>
      <c r="B442" s="2" t="s">
        <v>725</v>
      </c>
      <c r="C442" s="2" t="s">
        <v>269</v>
      </c>
      <c r="D442" s="19" t="s">
        <v>9</v>
      </c>
      <c r="E442" s="19" t="s">
        <v>760</v>
      </c>
      <c r="F442" s="109" t="s">
        <v>1487</v>
      </c>
      <c r="G442" s="106"/>
      <c r="H442" s="105" t="s">
        <v>9</v>
      </c>
      <c r="I442" s="106"/>
      <c r="J442" s="20" t="s">
        <v>86</v>
      </c>
      <c r="K442" s="21">
        <v>3000</v>
      </c>
      <c r="L442" s="21">
        <v>3000</v>
      </c>
      <c r="M442" s="21">
        <v>0</v>
      </c>
      <c r="N442" s="50">
        <v>0</v>
      </c>
    </row>
    <row r="443" spans="1:14" ht="12.75">
      <c r="A443" s="18" t="s">
        <v>223</v>
      </c>
      <c r="B443" s="2" t="s">
        <v>725</v>
      </c>
      <c r="C443" s="2" t="s">
        <v>269</v>
      </c>
      <c r="D443" s="19" t="s">
        <v>9</v>
      </c>
      <c r="E443" s="19" t="s">
        <v>761</v>
      </c>
      <c r="F443" s="109" t="s">
        <v>1487</v>
      </c>
      <c r="G443" s="106"/>
      <c r="H443" s="105" t="s">
        <v>9</v>
      </c>
      <c r="I443" s="106"/>
      <c r="J443" s="20" t="s">
        <v>762</v>
      </c>
      <c r="K443" s="21">
        <v>4000</v>
      </c>
      <c r="L443" s="21">
        <v>4000</v>
      </c>
      <c r="M443" s="21">
        <v>0</v>
      </c>
      <c r="N443" s="50">
        <v>0</v>
      </c>
    </row>
    <row r="444" spans="1:14" ht="12.75">
      <c r="A444" s="18" t="s">
        <v>223</v>
      </c>
      <c r="B444" s="2" t="s">
        <v>725</v>
      </c>
      <c r="C444" s="2" t="s">
        <v>269</v>
      </c>
      <c r="D444" s="19" t="s">
        <v>9</v>
      </c>
      <c r="E444" s="19" t="s">
        <v>763</v>
      </c>
      <c r="F444" s="109" t="s">
        <v>1487</v>
      </c>
      <c r="G444" s="106"/>
      <c r="H444" s="105" t="s">
        <v>9</v>
      </c>
      <c r="I444" s="106"/>
      <c r="J444" s="23" t="s">
        <v>1490</v>
      </c>
      <c r="K444" s="21">
        <v>10386</v>
      </c>
      <c r="L444" s="21">
        <v>10386</v>
      </c>
      <c r="M444" s="21">
        <v>0</v>
      </c>
      <c r="N444" s="50">
        <v>0</v>
      </c>
    </row>
    <row r="445" spans="1:14" ht="12.75">
      <c r="A445" s="18" t="s">
        <v>223</v>
      </c>
      <c r="B445" s="2" t="s">
        <v>725</v>
      </c>
      <c r="C445" s="2" t="s">
        <v>269</v>
      </c>
      <c r="D445" s="19" t="s">
        <v>9</v>
      </c>
      <c r="E445" s="19" t="s">
        <v>245</v>
      </c>
      <c r="F445" s="109" t="s">
        <v>1487</v>
      </c>
      <c r="G445" s="106"/>
      <c r="H445" s="105" t="s">
        <v>9</v>
      </c>
      <c r="I445" s="106"/>
      <c r="J445" s="20" t="s">
        <v>764</v>
      </c>
      <c r="K445" s="21">
        <v>9700</v>
      </c>
      <c r="L445" s="21">
        <v>9700</v>
      </c>
      <c r="M445" s="21">
        <v>0</v>
      </c>
      <c r="N445" s="50">
        <v>0</v>
      </c>
    </row>
    <row r="446" spans="1:14" ht="12.75">
      <c r="A446" s="18"/>
      <c r="B446" s="2"/>
      <c r="C446" s="2"/>
      <c r="D446" s="19"/>
      <c r="E446" s="19"/>
      <c r="F446" s="109"/>
      <c r="G446" s="106"/>
      <c r="H446" s="105"/>
      <c r="I446" s="106"/>
      <c r="J446" s="25" t="s">
        <v>1489</v>
      </c>
      <c r="K446" s="15">
        <f>SUM(K344:K445)</f>
        <v>13053781.079999998</v>
      </c>
      <c r="L446" s="15">
        <f>SUM(L344:L445)</f>
        <v>10999145.08</v>
      </c>
      <c r="M446" s="15">
        <f>SUM(M344:M445)</f>
        <v>0</v>
      </c>
      <c r="N446" s="88">
        <f>SUM(N344:N445)</f>
        <v>2054636</v>
      </c>
    </row>
    <row r="447" spans="1:14" ht="12.75">
      <c r="A447" s="18"/>
      <c r="B447" s="2"/>
      <c r="C447" s="2"/>
      <c r="D447" s="19"/>
      <c r="E447" s="19"/>
      <c r="F447" s="109"/>
      <c r="G447" s="106"/>
      <c r="H447" s="105"/>
      <c r="I447" s="106"/>
      <c r="J447" s="20"/>
      <c r="K447" s="21"/>
      <c r="L447" s="21"/>
      <c r="M447" s="21"/>
      <c r="N447" s="50"/>
    </row>
    <row r="448" spans="1:14" ht="12.75">
      <c r="A448" s="11"/>
      <c r="B448" s="12"/>
      <c r="C448" s="12"/>
      <c r="D448" s="13"/>
      <c r="E448" s="13"/>
      <c r="F448" s="109"/>
      <c r="G448" s="106"/>
      <c r="H448" s="107"/>
      <c r="I448" s="106"/>
      <c r="J448" s="17" t="s">
        <v>765</v>
      </c>
      <c r="K448" s="15"/>
      <c r="L448" s="15"/>
      <c r="M448" s="15"/>
      <c r="N448" s="50"/>
    </row>
    <row r="449" spans="1:14" ht="12.75">
      <c r="A449" s="11"/>
      <c r="B449" s="12"/>
      <c r="C449" s="12"/>
      <c r="D449" s="13"/>
      <c r="E449" s="13"/>
      <c r="F449" s="109"/>
      <c r="G449" s="106"/>
      <c r="H449" s="107"/>
      <c r="I449" s="106"/>
      <c r="J449" s="17"/>
      <c r="K449" s="15"/>
      <c r="L449" s="15"/>
      <c r="M449" s="15"/>
      <c r="N449" s="50"/>
    </row>
    <row r="450" spans="1:14" ht="12.75">
      <c r="A450" s="18" t="s">
        <v>228</v>
      </c>
      <c r="B450" s="2" t="s">
        <v>766</v>
      </c>
      <c r="C450" s="2" t="s">
        <v>371</v>
      </c>
      <c r="D450" s="19" t="s">
        <v>9</v>
      </c>
      <c r="E450" s="19" t="s">
        <v>40</v>
      </c>
      <c r="F450" s="109" t="s">
        <v>765</v>
      </c>
      <c r="G450" s="106"/>
      <c r="H450" s="105" t="s">
        <v>9</v>
      </c>
      <c r="I450" s="106"/>
      <c r="J450" s="20" t="s">
        <v>767</v>
      </c>
      <c r="K450" s="21">
        <v>465000</v>
      </c>
      <c r="L450" s="21">
        <v>465000</v>
      </c>
      <c r="M450" s="21">
        <v>0</v>
      </c>
      <c r="N450" s="50">
        <v>0</v>
      </c>
    </row>
    <row r="451" spans="1:14" ht="12.75">
      <c r="A451" s="18" t="s">
        <v>228</v>
      </c>
      <c r="B451" s="2" t="s">
        <v>766</v>
      </c>
      <c r="C451" s="2" t="s">
        <v>605</v>
      </c>
      <c r="D451" s="19" t="s">
        <v>9</v>
      </c>
      <c r="E451" s="19" t="s">
        <v>768</v>
      </c>
      <c r="F451" s="109" t="s">
        <v>765</v>
      </c>
      <c r="G451" s="106"/>
      <c r="H451" s="105" t="s">
        <v>9</v>
      </c>
      <c r="I451" s="106"/>
      <c r="J451" s="23" t="s">
        <v>1491</v>
      </c>
      <c r="K451" s="21">
        <v>165000</v>
      </c>
      <c r="L451" s="21">
        <v>165000</v>
      </c>
      <c r="M451" s="21">
        <v>0</v>
      </c>
      <c r="N451" s="50">
        <v>0</v>
      </c>
    </row>
    <row r="452" spans="1:14" ht="12.75">
      <c r="A452" s="18" t="s">
        <v>228</v>
      </c>
      <c r="B452" s="2" t="s">
        <v>766</v>
      </c>
      <c r="C452" s="2" t="s">
        <v>769</v>
      </c>
      <c r="D452" s="19" t="s">
        <v>47</v>
      </c>
      <c r="E452" s="19" t="s">
        <v>708</v>
      </c>
      <c r="F452" s="109" t="s">
        <v>765</v>
      </c>
      <c r="G452" s="106"/>
      <c r="H452" s="105" t="s">
        <v>9</v>
      </c>
      <c r="I452" s="106"/>
      <c r="J452" s="20" t="s">
        <v>770</v>
      </c>
      <c r="K452" s="21">
        <v>125000</v>
      </c>
      <c r="L452" s="21">
        <v>125000</v>
      </c>
      <c r="M452" s="21">
        <v>0</v>
      </c>
      <c r="N452" s="50">
        <v>0</v>
      </c>
    </row>
    <row r="453" spans="1:14" ht="12.75">
      <c r="A453" s="18" t="s">
        <v>228</v>
      </c>
      <c r="B453" s="2" t="s">
        <v>766</v>
      </c>
      <c r="C453" s="2" t="s">
        <v>42</v>
      </c>
      <c r="D453" s="19" t="s">
        <v>9</v>
      </c>
      <c r="E453" s="19" t="s">
        <v>76</v>
      </c>
      <c r="F453" s="109" t="s">
        <v>765</v>
      </c>
      <c r="G453" s="106"/>
      <c r="H453" s="105" t="s">
        <v>9</v>
      </c>
      <c r="I453" s="106"/>
      <c r="J453" s="23" t="s">
        <v>1492</v>
      </c>
      <c r="K453" s="21">
        <v>46500</v>
      </c>
      <c r="L453" s="21">
        <v>46500</v>
      </c>
      <c r="M453" s="21">
        <v>0</v>
      </c>
      <c r="N453" s="50">
        <v>0</v>
      </c>
    </row>
    <row r="454" spans="1:14" ht="12.75" customHeight="1">
      <c r="A454" s="18" t="s">
        <v>228</v>
      </c>
      <c r="B454" s="2" t="s">
        <v>766</v>
      </c>
      <c r="C454" s="2" t="s">
        <v>42</v>
      </c>
      <c r="D454" s="19" t="s">
        <v>9</v>
      </c>
      <c r="E454" s="19" t="s">
        <v>771</v>
      </c>
      <c r="F454" s="109" t="s">
        <v>765</v>
      </c>
      <c r="G454" s="106"/>
      <c r="H454" s="105" t="s">
        <v>9</v>
      </c>
      <c r="I454" s="106"/>
      <c r="J454" s="23" t="s">
        <v>1493</v>
      </c>
      <c r="K454" s="21">
        <v>140000</v>
      </c>
      <c r="L454" s="21">
        <v>140000</v>
      </c>
      <c r="M454" s="21">
        <v>0</v>
      </c>
      <c r="N454" s="50">
        <v>0</v>
      </c>
    </row>
    <row r="455" spans="1:14" ht="12.75">
      <c r="A455" s="18" t="s">
        <v>228</v>
      </c>
      <c r="B455" s="2" t="s">
        <v>766</v>
      </c>
      <c r="C455" s="2" t="s">
        <v>42</v>
      </c>
      <c r="D455" s="19" t="s">
        <v>9</v>
      </c>
      <c r="E455" s="19" t="s">
        <v>772</v>
      </c>
      <c r="F455" s="109" t="s">
        <v>765</v>
      </c>
      <c r="G455" s="106"/>
      <c r="H455" s="105" t="s">
        <v>9</v>
      </c>
      <c r="I455" s="106"/>
      <c r="J455" s="23" t="s">
        <v>1494</v>
      </c>
      <c r="K455" s="21">
        <v>163000</v>
      </c>
      <c r="L455" s="21">
        <v>163000</v>
      </c>
      <c r="M455" s="21">
        <v>0</v>
      </c>
      <c r="N455" s="50">
        <v>0</v>
      </c>
    </row>
    <row r="456" spans="1:14" ht="12.75">
      <c r="A456" s="18" t="s">
        <v>228</v>
      </c>
      <c r="B456" s="2" t="s">
        <v>773</v>
      </c>
      <c r="C456" s="2" t="s">
        <v>371</v>
      </c>
      <c r="D456" s="19" t="s">
        <v>9</v>
      </c>
      <c r="E456" s="19" t="s">
        <v>774</v>
      </c>
      <c r="F456" s="109" t="s">
        <v>765</v>
      </c>
      <c r="G456" s="106"/>
      <c r="H456" s="105" t="s">
        <v>9</v>
      </c>
      <c r="I456" s="106"/>
      <c r="J456" s="20" t="s">
        <v>775</v>
      </c>
      <c r="K456" s="21">
        <v>149500</v>
      </c>
      <c r="L456" s="21">
        <v>149500</v>
      </c>
      <c r="M456" s="21">
        <v>0</v>
      </c>
      <c r="N456" s="50">
        <v>0</v>
      </c>
    </row>
    <row r="457" spans="1:16" s="74" customFormat="1" ht="12.75">
      <c r="A457" s="69" t="s">
        <v>228</v>
      </c>
      <c r="B457" s="70" t="s">
        <v>773</v>
      </c>
      <c r="C457" s="70" t="s">
        <v>388</v>
      </c>
      <c r="D457" s="71" t="s">
        <v>43</v>
      </c>
      <c r="E457" s="71" t="s">
        <v>180</v>
      </c>
      <c r="F457" s="92" t="s">
        <v>765</v>
      </c>
      <c r="G457" s="93"/>
      <c r="H457" s="92" t="s">
        <v>9</v>
      </c>
      <c r="I457" s="93"/>
      <c r="J457" s="72" t="s">
        <v>776</v>
      </c>
      <c r="K457" s="73">
        <v>1196631</v>
      </c>
      <c r="L457" s="73">
        <v>1196631</v>
      </c>
      <c r="M457" s="73">
        <v>0</v>
      </c>
      <c r="N457" s="50">
        <v>0</v>
      </c>
      <c r="P457" s="75"/>
    </row>
    <row r="458" spans="1:14" ht="12.75">
      <c r="A458" s="18"/>
      <c r="B458" s="2"/>
      <c r="C458" s="2"/>
      <c r="D458" s="19"/>
      <c r="E458" s="19"/>
      <c r="F458" s="107"/>
      <c r="G458" s="106"/>
      <c r="H458" s="105"/>
      <c r="I458" s="106"/>
      <c r="J458" s="22" t="s">
        <v>777</v>
      </c>
      <c r="K458" s="15">
        <f>SUM(K450:K457)</f>
        <v>2450631</v>
      </c>
      <c r="L458" s="15">
        <f>SUM(L450:L457)</f>
        <v>2450631</v>
      </c>
      <c r="M458" s="15">
        <f>SUM(M450:M457)</f>
        <v>0</v>
      </c>
      <c r="N458" s="88">
        <f>SUM(N450:N457)</f>
        <v>0</v>
      </c>
    </row>
    <row r="459" spans="1:14" ht="12.75">
      <c r="A459" s="18"/>
      <c r="B459" s="2"/>
      <c r="C459" s="2"/>
      <c r="D459" s="19"/>
      <c r="E459" s="19"/>
      <c r="F459" s="105"/>
      <c r="G459" s="106"/>
      <c r="H459" s="105"/>
      <c r="I459" s="106"/>
      <c r="J459" s="20"/>
      <c r="K459" s="21"/>
      <c r="L459" s="21"/>
      <c r="M459" s="21"/>
      <c r="N459" s="50"/>
    </row>
    <row r="460" spans="1:14" ht="12.75">
      <c r="A460" s="11"/>
      <c r="B460" s="12"/>
      <c r="C460" s="12"/>
      <c r="D460" s="13"/>
      <c r="E460" s="13"/>
      <c r="F460" s="91"/>
      <c r="G460" s="106"/>
      <c r="H460" s="107"/>
      <c r="I460" s="106"/>
      <c r="J460" s="17" t="s">
        <v>778</v>
      </c>
      <c r="K460" s="15"/>
      <c r="L460" s="15"/>
      <c r="M460" s="15"/>
      <c r="N460" s="50"/>
    </row>
    <row r="461" spans="1:14" ht="12.75">
      <c r="A461" s="11"/>
      <c r="B461" s="12"/>
      <c r="C461" s="12"/>
      <c r="D461" s="13"/>
      <c r="E461" s="13"/>
      <c r="F461" s="91"/>
      <c r="G461" s="106"/>
      <c r="H461" s="107"/>
      <c r="I461" s="106"/>
      <c r="J461" s="17"/>
      <c r="K461" s="15"/>
      <c r="L461" s="15"/>
      <c r="M461" s="15"/>
      <c r="N461" s="50"/>
    </row>
    <row r="462" spans="1:14" ht="12.75">
      <c r="A462" s="18" t="s">
        <v>234</v>
      </c>
      <c r="B462" s="2" t="s">
        <v>779</v>
      </c>
      <c r="C462" s="2" t="s">
        <v>780</v>
      </c>
      <c r="D462" s="19" t="s">
        <v>9</v>
      </c>
      <c r="E462" s="19" t="s">
        <v>781</v>
      </c>
      <c r="F462" s="109" t="s">
        <v>16</v>
      </c>
      <c r="G462" s="106"/>
      <c r="H462" s="105" t="s">
        <v>9</v>
      </c>
      <c r="I462" s="106"/>
      <c r="J462" s="20" t="s">
        <v>782</v>
      </c>
      <c r="K462" s="21">
        <v>3771770.41</v>
      </c>
      <c r="L462" s="21">
        <v>3771770.41</v>
      </c>
      <c r="M462" s="21">
        <v>0</v>
      </c>
      <c r="N462" s="50">
        <v>0</v>
      </c>
    </row>
    <row r="463" spans="1:14" s="62" customFormat="1" ht="12.75">
      <c r="A463" s="56" t="s">
        <v>234</v>
      </c>
      <c r="B463" s="57" t="s">
        <v>779</v>
      </c>
      <c r="C463" s="57" t="s">
        <v>780</v>
      </c>
      <c r="D463" s="58" t="s">
        <v>9</v>
      </c>
      <c r="E463" s="58" t="s">
        <v>783</v>
      </c>
      <c r="F463" s="112" t="s">
        <v>16</v>
      </c>
      <c r="G463" s="111"/>
      <c r="H463" s="110" t="s">
        <v>9</v>
      </c>
      <c r="I463" s="111"/>
      <c r="J463" s="59" t="s">
        <v>784</v>
      </c>
      <c r="K463" s="60">
        <v>5120087.91</v>
      </c>
      <c r="L463" s="60">
        <v>3135043.96</v>
      </c>
      <c r="M463" s="76">
        <v>1985043.95</v>
      </c>
      <c r="N463" s="61">
        <v>0</v>
      </c>
    </row>
    <row r="464" spans="1:14" s="62" customFormat="1" ht="12.75">
      <c r="A464" s="56" t="s">
        <v>234</v>
      </c>
      <c r="B464" s="57" t="s">
        <v>779</v>
      </c>
      <c r="C464" s="57" t="s">
        <v>780</v>
      </c>
      <c r="D464" s="58" t="s">
        <v>9</v>
      </c>
      <c r="E464" s="58" t="s">
        <v>785</v>
      </c>
      <c r="F464" s="112" t="s">
        <v>16</v>
      </c>
      <c r="G464" s="111"/>
      <c r="H464" s="110" t="s">
        <v>9</v>
      </c>
      <c r="I464" s="111"/>
      <c r="J464" s="59" t="s">
        <v>786</v>
      </c>
      <c r="K464" s="60">
        <v>4212276.45</v>
      </c>
      <c r="L464" s="60">
        <v>2422361.1</v>
      </c>
      <c r="M464" s="76">
        <v>1789915.35</v>
      </c>
      <c r="N464" s="61">
        <v>0</v>
      </c>
    </row>
    <row r="465" spans="1:14" ht="12.75">
      <c r="A465" s="18" t="s">
        <v>234</v>
      </c>
      <c r="B465" s="2" t="s">
        <v>779</v>
      </c>
      <c r="C465" s="2" t="s">
        <v>780</v>
      </c>
      <c r="D465" s="19" t="s">
        <v>9</v>
      </c>
      <c r="E465" s="19" t="s">
        <v>787</v>
      </c>
      <c r="F465" s="109" t="s">
        <v>16</v>
      </c>
      <c r="G465" s="106"/>
      <c r="H465" s="105" t="s">
        <v>9</v>
      </c>
      <c r="I465" s="106"/>
      <c r="J465" s="20" t="s">
        <v>788</v>
      </c>
      <c r="K465" s="21">
        <v>319000</v>
      </c>
      <c r="L465" s="21">
        <v>319000</v>
      </c>
      <c r="M465" s="21">
        <v>0</v>
      </c>
      <c r="N465" s="50">
        <v>0</v>
      </c>
    </row>
    <row r="466" spans="1:14" ht="12.75">
      <c r="A466" s="18" t="s">
        <v>234</v>
      </c>
      <c r="B466" s="2" t="s">
        <v>779</v>
      </c>
      <c r="C466" s="2" t="s">
        <v>780</v>
      </c>
      <c r="D466" s="19" t="s">
        <v>9</v>
      </c>
      <c r="E466" s="19" t="s">
        <v>278</v>
      </c>
      <c r="F466" s="109" t="s">
        <v>16</v>
      </c>
      <c r="G466" s="106"/>
      <c r="H466" s="105" t="s">
        <v>9</v>
      </c>
      <c r="I466" s="106"/>
      <c r="J466" s="20" t="s">
        <v>789</v>
      </c>
      <c r="K466" s="21">
        <v>3292107.03</v>
      </c>
      <c r="L466" s="21">
        <v>3292107.03</v>
      </c>
      <c r="M466" s="21">
        <v>0</v>
      </c>
      <c r="N466" s="50">
        <v>0</v>
      </c>
    </row>
    <row r="467" spans="1:14" ht="12.75">
      <c r="A467" s="18"/>
      <c r="B467" s="2"/>
      <c r="C467" s="2"/>
      <c r="D467" s="19"/>
      <c r="E467" s="19"/>
      <c r="F467" s="107"/>
      <c r="G467" s="106"/>
      <c r="H467" s="105"/>
      <c r="I467" s="106"/>
      <c r="J467" s="22" t="s">
        <v>790</v>
      </c>
      <c r="K467" s="15">
        <f>SUM(K462:K466)</f>
        <v>16715241.799999999</v>
      </c>
      <c r="L467" s="15">
        <f>SUM(L462:L466)</f>
        <v>12940282.5</v>
      </c>
      <c r="M467" s="15">
        <f>SUM(M462:M466)</f>
        <v>3774959.3</v>
      </c>
      <c r="N467" s="88">
        <f>SUM(N462:N466)</f>
        <v>0</v>
      </c>
    </row>
    <row r="468" spans="1:14" ht="12.75">
      <c r="A468" s="18"/>
      <c r="B468" s="2"/>
      <c r="C468" s="2"/>
      <c r="D468" s="19"/>
      <c r="E468" s="19"/>
      <c r="F468" s="105"/>
      <c r="G468" s="106"/>
      <c r="H468" s="105"/>
      <c r="I468" s="106"/>
      <c r="J468" s="20"/>
      <c r="K468" s="21"/>
      <c r="L468" s="21"/>
      <c r="M468" s="21"/>
      <c r="N468" s="50"/>
    </row>
    <row r="469" spans="1:14" ht="12.75">
      <c r="A469" s="11"/>
      <c r="B469" s="12"/>
      <c r="C469" s="12"/>
      <c r="D469" s="13"/>
      <c r="E469" s="13"/>
      <c r="F469" s="91"/>
      <c r="G469" s="106"/>
      <c r="H469" s="107"/>
      <c r="I469" s="106"/>
      <c r="J469" s="17" t="s">
        <v>791</v>
      </c>
      <c r="K469" s="15"/>
      <c r="L469" s="15"/>
      <c r="M469" s="15"/>
      <c r="N469" s="50"/>
    </row>
    <row r="470" spans="1:14" ht="12.75">
      <c r="A470" s="11"/>
      <c r="B470" s="12"/>
      <c r="C470" s="12"/>
      <c r="D470" s="13"/>
      <c r="E470" s="13"/>
      <c r="F470" s="91"/>
      <c r="G470" s="106"/>
      <c r="H470" s="107"/>
      <c r="I470" s="106"/>
      <c r="J470" s="17"/>
      <c r="K470" s="15"/>
      <c r="L470" s="15"/>
      <c r="M470" s="15"/>
      <c r="N470" s="50"/>
    </row>
    <row r="471" spans="1:16" s="74" customFormat="1" ht="12.75">
      <c r="A471" s="69">
        <v>431</v>
      </c>
      <c r="B471" s="70">
        <v>1351</v>
      </c>
      <c r="C471" s="70">
        <v>62600</v>
      </c>
      <c r="D471" s="71">
        <v>2017</v>
      </c>
      <c r="E471" s="71">
        <v>711</v>
      </c>
      <c r="F471" s="92" t="s">
        <v>791</v>
      </c>
      <c r="G471" s="93"/>
      <c r="H471" s="92" t="s">
        <v>9</v>
      </c>
      <c r="I471" s="93"/>
      <c r="J471" s="72" t="s">
        <v>14</v>
      </c>
      <c r="K471" s="73">
        <v>6000</v>
      </c>
      <c r="L471" s="73">
        <v>6000</v>
      </c>
      <c r="M471" s="73">
        <v>0</v>
      </c>
      <c r="N471" s="50">
        <v>0</v>
      </c>
      <c r="P471" s="75"/>
    </row>
    <row r="472" spans="1:14" ht="12.75">
      <c r="A472" s="18" t="s">
        <v>329</v>
      </c>
      <c r="B472" s="2" t="s">
        <v>387</v>
      </c>
      <c r="C472" s="2" t="s">
        <v>19</v>
      </c>
      <c r="D472" s="19" t="s">
        <v>9</v>
      </c>
      <c r="E472" s="19" t="s">
        <v>792</v>
      </c>
      <c r="F472" s="109" t="s">
        <v>791</v>
      </c>
      <c r="G472" s="106"/>
      <c r="H472" s="105" t="s">
        <v>9</v>
      </c>
      <c r="I472" s="106"/>
      <c r="J472" s="20" t="s">
        <v>793</v>
      </c>
      <c r="K472" s="21">
        <v>6000</v>
      </c>
      <c r="L472" s="21">
        <v>6000</v>
      </c>
      <c r="M472" s="21">
        <v>0</v>
      </c>
      <c r="N472" s="50">
        <v>0</v>
      </c>
    </row>
    <row r="473" spans="1:14" ht="12.75">
      <c r="A473" s="18" t="s">
        <v>329</v>
      </c>
      <c r="B473" s="2" t="s">
        <v>794</v>
      </c>
      <c r="C473" s="2" t="s">
        <v>398</v>
      </c>
      <c r="D473" s="19" t="s">
        <v>9</v>
      </c>
      <c r="E473" s="19" t="s">
        <v>310</v>
      </c>
      <c r="F473" s="105" t="s">
        <v>791</v>
      </c>
      <c r="G473" s="106"/>
      <c r="H473" s="105" t="s">
        <v>9</v>
      </c>
      <c r="I473" s="106"/>
      <c r="J473" s="20" t="s">
        <v>795</v>
      </c>
      <c r="K473" s="21">
        <v>1200000</v>
      </c>
      <c r="L473" s="21">
        <v>1200000</v>
      </c>
      <c r="M473" s="21">
        <v>0</v>
      </c>
      <c r="N473" s="50">
        <v>0</v>
      </c>
    </row>
    <row r="474" spans="1:14" ht="12.75">
      <c r="A474" s="18" t="s">
        <v>329</v>
      </c>
      <c r="B474" s="2" t="s">
        <v>794</v>
      </c>
      <c r="C474" s="2" t="s">
        <v>796</v>
      </c>
      <c r="D474" s="19" t="s">
        <v>9</v>
      </c>
      <c r="E474" s="19" t="s">
        <v>308</v>
      </c>
      <c r="F474" s="109" t="s">
        <v>16</v>
      </c>
      <c r="G474" s="106"/>
      <c r="H474" s="105" t="s">
        <v>9</v>
      </c>
      <c r="I474" s="106"/>
      <c r="J474" s="20" t="s">
        <v>797</v>
      </c>
      <c r="K474" s="21">
        <v>436135.2</v>
      </c>
      <c r="L474" s="21">
        <v>436135.2</v>
      </c>
      <c r="M474" s="21">
        <v>0</v>
      </c>
      <c r="N474" s="50">
        <v>0</v>
      </c>
    </row>
    <row r="475" spans="1:14" ht="12.75">
      <c r="A475" s="18" t="s">
        <v>329</v>
      </c>
      <c r="B475" s="2" t="s">
        <v>794</v>
      </c>
      <c r="C475" s="2" t="s">
        <v>796</v>
      </c>
      <c r="D475" s="19" t="s">
        <v>9</v>
      </c>
      <c r="E475" s="19" t="s">
        <v>798</v>
      </c>
      <c r="F475" s="109" t="s">
        <v>16</v>
      </c>
      <c r="G475" s="106"/>
      <c r="H475" s="105" t="s">
        <v>9</v>
      </c>
      <c r="I475" s="106"/>
      <c r="J475" s="20" t="s">
        <v>799</v>
      </c>
      <c r="K475" s="21">
        <v>306000</v>
      </c>
      <c r="L475" s="21">
        <v>306000</v>
      </c>
      <c r="M475" s="21">
        <v>0</v>
      </c>
      <c r="N475" s="50">
        <v>0</v>
      </c>
    </row>
    <row r="476" spans="1:14" ht="12.75">
      <c r="A476" s="18" t="s">
        <v>329</v>
      </c>
      <c r="B476" s="2" t="s">
        <v>794</v>
      </c>
      <c r="C476" s="2" t="s">
        <v>796</v>
      </c>
      <c r="D476" s="19" t="s">
        <v>9</v>
      </c>
      <c r="E476" s="19" t="s">
        <v>363</v>
      </c>
      <c r="F476" s="109" t="s">
        <v>16</v>
      </c>
      <c r="G476" s="106"/>
      <c r="H476" s="105" t="s">
        <v>9</v>
      </c>
      <c r="I476" s="106"/>
      <c r="J476" s="20" t="s">
        <v>800</v>
      </c>
      <c r="K476" s="21">
        <v>150000</v>
      </c>
      <c r="L476" s="21">
        <v>150000</v>
      </c>
      <c r="M476" s="21">
        <v>0</v>
      </c>
      <c r="N476" s="50">
        <v>0</v>
      </c>
    </row>
    <row r="477" spans="1:14" ht="12.75">
      <c r="A477" s="18"/>
      <c r="B477" s="2"/>
      <c r="C477" s="2"/>
      <c r="D477" s="19"/>
      <c r="E477" s="19"/>
      <c r="F477" s="107"/>
      <c r="G477" s="106"/>
      <c r="H477" s="105"/>
      <c r="I477" s="106"/>
      <c r="J477" s="22" t="s">
        <v>801</v>
      </c>
      <c r="K477" s="15">
        <f>SUM(K471:K476)</f>
        <v>2104135.2</v>
      </c>
      <c r="L477" s="15">
        <f>SUM(L471:L476)</f>
        <v>2104135.2</v>
      </c>
      <c r="M477" s="15">
        <f>SUM(M471:M476)</f>
        <v>0</v>
      </c>
      <c r="N477" s="88">
        <f>SUM(N471:N476)</f>
        <v>0</v>
      </c>
    </row>
    <row r="478" spans="1:14" ht="12.75">
      <c r="A478" s="18"/>
      <c r="B478" s="2"/>
      <c r="C478" s="2"/>
      <c r="D478" s="19"/>
      <c r="E478" s="19"/>
      <c r="F478" s="105"/>
      <c r="G478" s="106"/>
      <c r="H478" s="105"/>
      <c r="I478" s="106"/>
      <c r="J478" s="20"/>
      <c r="K478" s="21"/>
      <c r="L478" s="21"/>
      <c r="M478" s="21"/>
      <c r="N478" s="50"/>
    </row>
    <row r="479" spans="1:14" ht="12.75">
      <c r="A479" s="18"/>
      <c r="B479" s="2"/>
      <c r="C479" s="2"/>
      <c r="D479" s="19"/>
      <c r="E479" s="19"/>
      <c r="F479" s="107"/>
      <c r="G479" s="106"/>
      <c r="H479" s="105"/>
      <c r="I479" s="106"/>
      <c r="J479" s="33" t="s">
        <v>802</v>
      </c>
      <c r="K479" s="34">
        <f>K446+K458+K467+K477</f>
        <v>34323789.08</v>
      </c>
      <c r="L479" s="34">
        <f>L446+L458+L467+L477</f>
        <v>28494193.779999997</v>
      </c>
      <c r="M479" s="34">
        <f>M446+M458+M467+M477</f>
        <v>3774959.3</v>
      </c>
      <c r="N479" s="87">
        <f>N446+N458+N467+N477</f>
        <v>2054636</v>
      </c>
    </row>
    <row r="480" spans="1:14" ht="12.75">
      <c r="A480" s="18"/>
      <c r="B480" s="2"/>
      <c r="C480" s="2"/>
      <c r="D480" s="19"/>
      <c r="E480" s="19"/>
      <c r="F480" s="105"/>
      <c r="G480" s="106"/>
      <c r="H480" s="105"/>
      <c r="I480" s="106"/>
      <c r="J480" s="35"/>
      <c r="K480" s="36"/>
      <c r="L480" s="36"/>
      <c r="M480" s="36"/>
      <c r="N480" s="50"/>
    </row>
    <row r="481" spans="1:14" ht="12.75">
      <c r="A481" s="18"/>
      <c r="B481" s="2"/>
      <c r="C481" s="2"/>
      <c r="D481" s="19"/>
      <c r="E481" s="19"/>
      <c r="F481" s="105"/>
      <c r="G481" s="106"/>
      <c r="H481" s="105"/>
      <c r="I481" s="106"/>
      <c r="J481" s="20"/>
      <c r="K481" s="21"/>
      <c r="L481" s="21"/>
      <c r="M481" s="21"/>
      <c r="N481" s="50"/>
    </row>
    <row r="482" spans="1:14" ht="30">
      <c r="A482" s="11"/>
      <c r="B482" s="12"/>
      <c r="C482" s="12"/>
      <c r="D482" s="13"/>
      <c r="E482" s="13"/>
      <c r="F482" s="107"/>
      <c r="G482" s="106"/>
      <c r="H482" s="107"/>
      <c r="I482" s="106"/>
      <c r="J482" s="26" t="s">
        <v>1495</v>
      </c>
      <c r="K482" s="15"/>
      <c r="L482" s="15"/>
      <c r="M482" s="15"/>
      <c r="N482" s="50"/>
    </row>
    <row r="483" spans="1:14" ht="15">
      <c r="A483" s="11"/>
      <c r="B483" s="12"/>
      <c r="C483" s="12"/>
      <c r="D483" s="13"/>
      <c r="E483" s="13"/>
      <c r="F483" s="107"/>
      <c r="G483" s="106"/>
      <c r="H483" s="107"/>
      <c r="I483" s="106"/>
      <c r="J483" s="16"/>
      <c r="K483" s="15"/>
      <c r="L483" s="15"/>
      <c r="M483" s="15"/>
      <c r="N483" s="50"/>
    </row>
    <row r="484" spans="1:14" ht="12.75">
      <c r="A484" s="11"/>
      <c r="B484" s="12"/>
      <c r="C484" s="12"/>
      <c r="D484" s="13"/>
      <c r="E484" s="13"/>
      <c r="F484" s="91"/>
      <c r="G484" s="106"/>
      <c r="H484" s="107"/>
      <c r="I484" s="106"/>
      <c r="J484" s="24" t="s">
        <v>1496</v>
      </c>
      <c r="K484" s="15"/>
      <c r="L484" s="15"/>
      <c r="M484" s="15"/>
      <c r="N484" s="50"/>
    </row>
    <row r="485" spans="1:14" ht="12.75">
      <c r="A485" s="11"/>
      <c r="B485" s="12"/>
      <c r="C485" s="12"/>
      <c r="D485" s="13"/>
      <c r="E485" s="13"/>
      <c r="F485" s="91"/>
      <c r="G485" s="106"/>
      <c r="H485" s="107"/>
      <c r="I485" s="106"/>
      <c r="J485" s="17"/>
      <c r="K485" s="15"/>
      <c r="L485" s="15"/>
      <c r="M485" s="15"/>
      <c r="N485" s="50"/>
    </row>
    <row r="486" spans="1:14" ht="12.75">
      <c r="A486" s="18" t="s">
        <v>783</v>
      </c>
      <c r="B486" s="2" t="s">
        <v>804</v>
      </c>
      <c r="C486" s="2" t="s">
        <v>269</v>
      </c>
      <c r="D486" s="19" t="s">
        <v>47</v>
      </c>
      <c r="E486" s="19" t="s">
        <v>805</v>
      </c>
      <c r="F486" s="105" t="s">
        <v>803</v>
      </c>
      <c r="G486" s="106"/>
      <c r="H486" s="105" t="s">
        <v>9</v>
      </c>
      <c r="I486" s="106"/>
      <c r="J486" s="20" t="s">
        <v>806</v>
      </c>
      <c r="K486" s="21">
        <v>25000</v>
      </c>
      <c r="L486" s="21">
        <v>25000</v>
      </c>
      <c r="M486" s="21">
        <v>0</v>
      </c>
      <c r="N486" s="50">
        <v>0</v>
      </c>
    </row>
    <row r="487" spans="1:14" ht="12.75">
      <c r="A487" s="18" t="s">
        <v>783</v>
      </c>
      <c r="B487" s="2" t="s">
        <v>804</v>
      </c>
      <c r="C487" s="2" t="s">
        <v>269</v>
      </c>
      <c r="D487" s="19" t="s">
        <v>47</v>
      </c>
      <c r="E487" s="19" t="s">
        <v>807</v>
      </c>
      <c r="F487" s="105" t="s">
        <v>803</v>
      </c>
      <c r="G487" s="106"/>
      <c r="H487" s="105" t="s">
        <v>9</v>
      </c>
      <c r="I487" s="106"/>
      <c r="J487" s="20" t="s">
        <v>808</v>
      </c>
      <c r="K487" s="21">
        <v>16545.24</v>
      </c>
      <c r="L487" s="21">
        <v>16545.24</v>
      </c>
      <c r="M487" s="21">
        <v>0</v>
      </c>
      <c r="N487" s="50">
        <v>0</v>
      </c>
    </row>
    <row r="488" spans="1:14" ht="12.75">
      <c r="A488" s="18" t="s">
        <v>783</v>
      </c>
      <c r="B488" s="2" t="s">
        <v>804</v>
      </c>
      <c r="C488" s="2" t="s">
        <v>269</v>
      </c>
      <c r="D488" s="19" t="s">
        <v>47</v>
      </c>
      <c r="E488" s="19" t="s">
        <v>809</v>
      </c>
      <c r="F488" s="105" t="s">
        <v>803</v>
      </c>
      <c r="G488" s="106"/>
      <c r="H488" s="105" t="s">
        <v>9</v>
      </c>
      <c r="I488" s="106"/>
      <c r="J488" s="20" t="s">
        <v>810</v>
      </c>
      <c r="K488" s="21">
        <v>31957.54</v>
      </c>
      <c r="L488" s="21">
        <v>31957.54</v>
      </c>
      <c r="M488" s="21">
        <v>0</v>
      </c>
      <c r="N488" s="50">
        <v>0</v>
      </c>
    </row>
    <row r="489" spans="1:14" s="74" customFormat="1" ht="12.75">
      <c r="A489" s="69" t="s">
        <v>783</v>
      </c>
      <c r="B489" s="70" t="s">
        <v>804</v>
      </c>
      <c r="C489" s="70" t="s">
        <v>269</v>
      </c>
      <c r="D489" s="71" t="s">
        <v>9</v>
      </c>
      <c r="E489" s="71" t="s">
        <v>82</v>
      </c>
      <c r="F489" s="92" t="s">
        <v>803</v>
      </c>
      <c r="G489" s="93"/>
      <c r="H489" s="92" t="s">
        <v>9</v>
      </c>
      <c r="I489" s="93"/>
      <c r="J489" s="72" t="s">
        <v>811</v>
      </c>
      <c r="K489" s="73">
        <v>1866897.22</v>
      </c>
      <c r="L489" s="73">
        <v>1866897.22</v>
      </c>
      <c r="M489" s="73">
        <v>0</v>
      </c>
      <c r="N489" s="50">
        <v>0</v>
      </c>
    </row>
    <row r="490" spans="1:15" s="74" customFormat="1" ht="12.75">
      <c r="A490" s="69" t="s">
        <v>783</v>
      </c>
      <c r="B490" s="70" t="s">
        <v>812</v>
      </c>
      <c r="C490" s="70" t="s">
        <v>269</v>
      </c>
      <c r="D490" s="71" t="s">
        <v>47</v>
      </c>
      <c r="E490" s="71" t="s">
        <v>813</v>
      </c>
      <c r="F490" s="92" t="s">
        <v>803</v>
      </c>
      <c r="G490" s="93"/>
      <c r="H490" s="92" t="s">
        <v>9</v>
      </c>
      <c r="I490" s="93"/>
      <c r="J490" s="72" t="s">
        <v>814</v>
      </c>
      <c r="K490" s="73">
        <v>350000</v>
      </c>
      <c r="L490" s="73">
        <v>350000</v>
      </c>
      <c r="M490" s="73">
        <v>0</v>
      </c>
      <c r="N490" s="50">
        <v>0</v>
      </c>
      <c r="O490" s="75"/>
    </row>
    <row r="491" spans="1:16" s="74" customFormat="1" ht="12.75">
      <c r="A491" s="69" t="s">
        <v>783</v>
      </c>
      <c r="B491" s="70" t="s">
        <v>812</v>
      </c>
      <c r="C491" s="70" t="s">
        <v>269</v>
      </c>
      <c r="D491" s="71" t="s">
        <v>9</v>
      </c>
      <c r="E491" s="71" t="s">
        <v>378</v>
      </c>
      <c r="F491" s="92" t="s">
        <v>803</v>
      </c>
      <c r="G491" s="93"/>
      <c r="H491" s="92" t="s">
        <v>9</v>
      </c>
      <c r="I491" s="93"/>
      <c r="J491" s="72" t="s">
        <v>815</v>
      </c>
      <c r="K491" s="73">
        <v>900000</v>
      </c>
      <c r="L491" s="73">
        <v>900000</v>
      </c>
      <c r="M491" s="73">
        <v>0</v>
      </c>
      <c r="N491" s="50">
        <v>0</v>
      </c>
      <c r="P491" s="75"/>
    </row>
    <row r="492" spans="1:14" s="74" customFormat="1" ht="12.75">
      <c r="A492" s="69" t="s">
        <v>783</v>
      </c>
      <c r="B492" s="70" t="s">
        <v>812</v>
      </c>
      <c r="C492" s="70" t="s">
        <v>816</v>
      </c>
      <c r="D492" s="71" t="s">
        <v>9</v>
      </c>
      <c r="E492" s="71" t="s">
        <v>105</v>
      </c>
      <c r="F492" s="92" t="s">
        <v>803</v>
      </c>
      <c r="G492" s="93"/>
      <c r="H492" s="92" t="s">
        <v>9</v>
      </c>
      <c r="I492" s="93"/>
      <c r="J492" s="72" t="s">
        <v>817</v>
      </c>
      <c r="K492" s="73">
        <v>150000</v>
      </c>
      <c r="L492" s="73">
        <v>150000</v>
      </c>
      <c r="M492" s="73">
        <v>0</v>
      </c>
      <c r="N492" s="50">
        <v>0</v>
      </c>
    </row>
    <row r="493" spans="1:14" ht="12.75">
      <c r="A493" s="18" t="s">
        <v>783</v>
      </c>
      <c r="B493" s="2" t="s">
        <v>818</v>
      </c>
      <c r="C493" s="2" t="s">
        <v>12</v>
      </c>
      <c r="D493" s="19" t="s">
        <v>9</v>
      </c>
      <c r="E493" s="19" t="s">
        <v>819</v>
      </c>
      <c r="F493" s="105" t="s">
        <v>803</v>
      </c>
      <c r="G493" s="106"/>
      <c r="H493" s="105" t="s">
        <v>9</v>
      </c>
      <c r="I493" s="106"/>
      <c r="J493" s="20" t="s">
        <v>820</v>
      </c>
      <c r="K493" s="21">
        <v>2000</v>
      </c>
      <c r="L493" s="21">
        <v>2000</v>
      </c>
      <c r="M493" s="21">
        <v>0</v>
      </c>
      <c r="N493" s="50">
        <v>0</v>
      </c>
    </row>
    <row r="494" spans="1:14" ht="12.75">
      <c r="A494" s="18" t="s">
        <v>785</v>
      </c>
      <c r="B494" s="2" t="s">
        <v>821</v>
      </c>
      <c r="C494" s="2" t="s">
        <v>8</v>
      </c>
      <c r="D494" s="19" t="s">
        <v>9</v>
      </c>
      <c r="E494" s="19" t="s">
        <v>292</v>
      </c>
      <c r="F494" s="105" t="s">
        <v>803</v>
      </c>
      <c r="G494" s="106"/>
      <c r="H494" s="105" t="s">
        <v>9</v>
      </c>
      <c r="I494" s="106"/>
      <c r="J494" s="20" t="s">
        <v>822</v>
      </c>
      <c r="K494" s="21">
        <v>2000</v>
      </c>
      <c r="L494" s="21">
        <v>2000</v>
      </c>
      <c r="M494" s="21">
        <v>0</v>
      </c>
      <c r="N494" s="50">
        <v>0</v>
      </c>
    </row>
    <row r="495" spans="1:14" ht="12.75">
      <c r="A495" s="18" t="s">
        <v>785</v>
      </c>
      <c r="B495" s="2" t="s">
        <v>821</v>
      </c>
      <c r="C495" s="2" t="s">
        <v>12</v>
      </c>
      <c r="D495" s="19" t="s">
        <v>9</v>
      </c>
      <c r="E495" s="19" t="s">
        <v>823</v>
      </c>
      <c r="F495" s="105" t="s">
        <v>803</v>
      </c>
      <c r="G495" s="106"/>
      <c r="H495" s="105" t="s">
        <v>9</v>
      </c>
      <c r="I495" s="106"/>
      <c r="J495" s="20" t="s">
        <v>824</v>
      </c>
      <c r="K495" s="21">
        <v>2500</v>
      </c>
      <c r="L495" s="21">
        <v>2500</v>
      </c>
      <c r="M495" s="21">
        <v>0</v>
      </c>
      <c r="N495" s="50">
        <v>0</v>
      </c>
    </row>
    <row r="496" spans="1:14" ht="12.75">
      <c r="A496" s="18" t="s">
        <v>785</v>
      </c>
      <c r="B496" s="2" t="s">
        <v>825</v>
      </c>
      <c r="C496" s="2" t="s">
        <v>32</v>
      </c>
      <c r="D496" s="19" t="s">
        <v>9</v>
      </c>
      <c r="E496" s="19" t="s">
        <v>826</v>
      </c>
      <c r="F496" s="105" t="s">
        <v>803</v>
      </c>
      <c r="G496" s="106"/>
      <c r="H496" s="105" t="s">
        <v>9</v>
      </c>
      <c r="I496" s="106"/>
      <c r="J496" s="20" t="s">
        <v>827</v>
      </c>
      <c r="K496" s="21">
        <v>5500</v>
      </c>
      <c r="L496" s="21">
        <v>5500</v>
      </c>
      <c r="M496" s="21">
        <v>0</v>
      </c>
      <c r="N496" s="50">
        <v>0</v>
      </c>
    </row>
    <row r="497" spans="1:14" ht="12.75">
      <c r="A497" s="18" t="s">
        <v>787</v>
      </c>
      <c r="B497" s="2" t="s">
        <v>828</v>
      </c>
      <c r="C497" s="2" t="s">
        <v>269</v>
      </c>
      <c r="D497" s="19" t="s">
        <v>9</v>
      </c>
      <c r="E497" s="19" t="s">
        <v>829</v>
      </c>
      <c r="F497" s="105" t="s">
        <v>803</v>
      </c>
      <c r="G497" s="106"/>
      <c r="H497" s="105" t="s">
        <v>9</v>
      </c>
      <c r="I497" s="106"/>
      <c r="J497" s="20" t="s">
        <v>830</v>
      </c>
      <c r="K497" s="21">
        <v>240000</v>
      </c>
      <c r="L497" s="21">
        <v>240000</v>
      </c>
      <c r="M497" s="21">
        <v>0</v>
      </c>
      <c r="N497" s="50">
        <v>0</v>
      </c>
    </row>
    <row r="498" spans="1:14" ht="12.75">
      <c r="A498" s="18" t="s">
        <v>787</v>
      </c>
      <c r="B498" s="2" t="s">
        <v>828</v>
      </c>
      <c r="C498" s="2" t="s">
        <v>831</v>
      </c>
      <c r="D498" s="19" t="s">
        <v>9</v>
      </c>
      <c r="E498" s="19" t="s">
        <v>832</v>
      </c>
      <c r="F498" s="105" t="s">
        <v>803</v>
      </c>
      <c r="G498" s="106"/>
      <c r="H498" s="105" t="s">
        <v>9</v>
      </c>
      <c r="I498" s="106"/>
      <c r="J498" s="20" t="s">
        <v>833</v>
      </c>
      <c r="K498" s="21">
        <v>28500</v>
      </c>
      <c r="L498" s="21">
        <v>28500</v>
      </c>
      <c r="M498" s="21">
        <v>0</v>
      </c>
      <c r="N498" s="50">
        <v>0</v>
      </c>
    </row>
    <row r="499" spans="1:14" ht="12.75">
      <c r="A499" s="18"/>
      <c r="B499" s="2"/>
      <c r="C499" s="2"/>
      <c r="D499" s="19"/>
      <c r="E499" s="19"/>
      <c r="F499" s="107"/>
      <c r="G499" s="106"/>
      <c r="H499" s="105"/>
      <c r="I499" s="106"/>
      <c r="J499" s="22"/>
      <c r="K499" s="15">
        <f>SUM(K486:K498)</f>
        <v>3620900</v>
      </c>
      <c r="L499" s="15">
        <f>SUM(L486:L498)</f>
        <v>3620900</v>
      </c>
      <c r="M499" s="15">
        <f>SUM(M486:M498)</f>
        <v>0</v>
      </c>
      <c r="N499" s="88">
        <f>SUM(N486:N498)</f>
        <v>0</v>
      </c>
    </row>
    <row r="500" spans="1:14" ht="12.75">
      <c r="A500" s="18"/>
      <c r="B500" s="2"/>
      <c r="C500" s="2"/>
      <c r="D500" s="19"/>
      <c r="E500" s="19"/>
      <c r="F500" s="105"/>
      <c r="G500" s="106"/>
      <c r="H500" s="105"/>
      <c r="I500" s="106"/>
      <c r="J500" s="20"/>
      <c r="K500" s="21"/>
      <c r="L500" s="21"/>
      <c r="M500" s="21"/>
      <c r="N500" s="50"/>
    </row>
    <row r="501" spans="1:14" ht="14.25" customHeight="1">
      <c r="A501" s="18"/>
      <c r="B501" s="2"/>
      <c r="C501" s="2"/>
      <c r="D501" s="19"/>
      <c r="E501" s="19"/>
      <c r="F501" s="107"/>
      <c r="G501" s="106"/>
      <c r="H501" s="105"/>
      <c r="I501" s="106"/>
      <c r="J501" s="33" t="s">
        <v>834</v>
      </c>
      <c r="K501" s="34">
        <f>K499</f>
        <v>3620900</v>
      </c>
      <c r="L501" s="34">
        <f>L499</f>
        <v>3620900</v>
      </c>
      <c r="M501" s="34">
        <f>M499</f>
        <v>0</v>
      </c>
      <c r="N501" s="87">
        <f>N499</f>
        <v>0</v>
      </c>
    </row>
    <row r="502" spans="1:14" ht="12.75">
      <c r="A502" s="18"/>
      <c r="B502" s="2"/>
      <c r="C502" s="2"/>
      <c r="D502" s="19"/>
      <c r="E502" s="19"/>
      <c r="F502" s="105"/>
      <c r="G502" s="106"/>
      <c r="H502" s="105"/>
      <c r="I502" s="106"/>
      <c r="J502" s="20"/>
      <c r="K502" s="21"/>
      <c r="L502" s="21"/>
      <c r="M502" s="21"/>
      <c r="N502" s="50"/>
    </row>
    <row r="503" spans="1:14" ht="12.75">
      <c r="A503" s="18"/>
      <c r="B503" s="2"/>
      <c r="C503" s="2"/>
      <c r="D503" s="19"/>
      <c r="E503" s="19"/>
      <c r="F503" s="105"/>
      <c r="G503" s="106"/>
      <c r="H503" s="105"/>
      <c r="I503" s="106"/>
      <c r="J503" s="20"/>
      <c r="K503" s="21"/>
      <c r="L503" s="21"/>
      <c r="M503" s="21"/>
      <c r="N503" s="50"/>
    </row>
    <row r="504" spans="1:14" ht="15">
      <c r="A504" s="11"/>
      <c r="B504" s="12"/>
      <c r="C504" s="12"/>
      <c r="D504" s="13"/>
      <c r="E504" s="13"/>
      <c r="F504" s="107"/>
      <c r="G504" s="106"/>
      <c r="H504" s="107"/>
      <c r="I504" s="106"/>
      <c r="J504" s="14" t="s">
        <v>835</v>
      </c>
      <c r="K504" s="15"/>
      <c r="L504" s="15"/>
      <c r="M504" s="15"/>
      <c r="N504" s="50"/>
    </row>
    <row r="505" spans="1:14" ht="15">
      <c r="A505" s="11"/>
      <c r="B505" s="12"/>
      <c r="C505" s="12"/>
      <c r="D505" s="13"/>
      <c r="E505" s="13"/>
      <c r="F505" s="107"/>
      <c r="G505" s="106"/>
      <c r="H505" s="107"/>
      <c r="I505" s="106"/>
      <c r="J505" s="16"/>
      <c r="K505" s="15"/>
      <c r="L505" s="15"/>
      <c r="M505" s="15"/>
      <c r="N505" s="50"/>
    </row>
    <row r="506" spans="1:14" ht="12.75">
      <c r="A506" s="11"/>
      <c r="B506" s="12"/>
      <c r="C506" s="12"/>
      <c r="D506" s="13"/>
      <c r="E506" s="13"/>
      <c r="F506" s="91"/>
      <c r="G506" s="106"/>
      <c r="H506" s="107"/>
      <c r="I506" s="106"/>
      <c r="J506" s="24" t="s">
        <v>1497</v>
      </c>
      <c r="K506" s="15"/>
      <c r="L506" s="15"/>
      <c r="M506" s="15"/>
      <c r="N506" s="50"/>
    </row>
    <row r="507" spans="1:14" ht="12.75">
      <c r="A507" s="11"/>
      <c r="B507" s="12"/>
      <c r="C507" s="12"/>
      <c r="D507" s="13"/>
      <c r="E507" s="13"/>
      <c r="F507" s="91"/>
      <c r="G507" s="106"/>
      <c r="H507" s="107"/>
      <c r="I507" s="106"/>
      <c r="J507" s="17"/>
      <c r="K507" s="15"/>
      <c r="L507" s="15"/>
      <c r="M507" s="15"/>
      <c r="N507" s="50"/>
    </row>
    <row r="508" spans="1:14" ht="12.75">
      <c r="A508" s="18" t="s">
        <v>836</v>
      </c>
      <c r="B508" s="2" t="s">
        <v>837</v>
      </c>
      <c r="C508" s="2" t="s">
        <v>29</v>
      </c>
      <c r="D508" s="19" t="s">
        <v>9</v>
      </c>
      <c r="E508" s="19" t="s">
        <v>838</v>
      </c>
      <c r="F508" s="109" t="s">
        <v>1498</v>
      </c>
      <c r="G508" s="106"/>
      <c r="H508" s="105" t="s">
        <v>9</v>
      </c>
      <c r="I508" s="106"/>
      <c r="J508" s="20" t="s">
        <v>839</v>
      </c>
      <c r="K508" s="21">
        <v>30000</v>
      </c>
      <c r="L508" s="21">
        <v>30000</v>
      </c>
      <c r="M508" s="21">
        <v>0</v>
      </c>
      <c r="N508" s="50">
        <v>0</v>
      </c>
    </row>
    <row r="509" spans="1:14" ht="12.75" customHeight="1">
      <c r="A509" s="18" t="s">
        <v>836</v>
      </c>
      <c r="B509" s="2" t="s">
        <v>837</v>
      </c>
      <c r="C509" s="2" t="s">
        <v>8</v>
      </c>
      <c r="D509" s="19" t="s">
        <v>9</v>
      </c>
      <c r="E509" s="19" t="s">
        <v>840</v>
      </c>
      <c r="F509" s="109" t="s">
        <v>1498</v>
      </c>
      <c r="G509" s="106"/>
      <c r="H509" s="105" t="s">
        <v>9</v>
      </c>
      <c r="I509" s="106"/>
      <c r="J509" s="20" t="s">
        <v>841</v>
      </c>
      <c r="K509" s="21">
        <v>1200</v>
      </c>
      <c r="L509" s="21">
        <v>1200</v>
      </c>
      <c r="M509" s="21">
        <v>0</v>
      </c>
      <c r="N509" s="50">
        <v>0</v>
      </c>
    </row>
    <row r="510" spans="1:14" ht="12.75" customHeight="1">
      <c r="A510" s="18" t="s">
        <v>836</v>
      </c>
      <c r="B510" s="2" t="s">
        <v>837</v>
      </c>
      <c r="C510" s="2" t="s">
        <v>12</v>
      </c>
      <c r="D510" s="19" t="s">
        <v>9</v>
      </c>
      <c r="E510" s="19" t="s">
        <v>842</v>
      </c>
      <c r="F510" s="109" t="s">
        <v>1498</v>
      </c>
      <c r="G510" s="106"/>
      <c r="H510" s="105" t="s">
        <v>9</v>
      </c>
      <c r="I510" s="106"/>
      <c r="J510" s="20" t="s">
        <v>843</v>
      </c>
      <c r="K510" s="21">
        <v>5000</v>
      </c>
      <c r="L510" s="21">
        <v>5000</v>
      </c>
      <c r="M510" s="21">
        <v>0</v>
      </c>
      <c r="N510" s="50">
        <v>0</v>
      </c>
    </row>
    <row r="511" spans="1:14" ht="12.75" customHeight="1">
      <c r="A511" s="18" t="s">
        <v>836</v>
      </c>
      <c r="B511" s="2" t="s">
        <v>844</v>
      </c>
      <c r="C511" s="2" t="s">
        <v>94</v>
      </c>
      <c r="D511" s="19" t="s">
        <v>47</v>
      </c>
      <c r="E511" s="19" t="s">
        <v>367</v>
      </c>
      <c r="F511" s="109" t="s">
        <v>1498</v>
      </c>
      <c r="G511" s="106"/>
      <c r="H511" s="105" t="s">
        <v>9</v>
      </c>
      <c r="I511" s="106"/>
      <c r="J511" s="20" t="s">
        <v>845</v>
      </c>
      <c r="K511" s="21">
        <v>10000</v>
      </c>
      <c r="L511" s="21">
        <v>10000</v>
      </c>
      <c r="M511" s="21">
        <v>0</v>
      </c>
      <c r="N511" s="50">
        <v>0</v>
      </c>
    </row>
    <row r="512" spans="1:14" ht="12.75" customHeight="1">
      <c r="A512" s="18" t="s">
        <v>836</v>
      </c>
      <c r="B512" s="2" t="s">
        <v>844</v>
      </c>
      <c r="C512" s="2" t="s">
        <v>94</v>
      </c>
      <c r="D512" s="19" t="s">
        <v>47</v>
      </c>
      <c r="E512" s="19" t="s">
        <v>369</v>
      </c>
      <c r="F512" s="109" t="s">
        <v>1498</v>
      </c>
      <c r="G512" s="106"/>
      <c r="H512" s="105" t="s">
        <v>9</v>
      </c>
      <c r="I512" s="106"/>
      <c r="J512" s="20" t="s">
        <v>846</v>
      </c>
      <c r="K512" s="21">
        <v>178503.65</v>
      </c>
      <c r="L512" s="21">
        <v>178503.65</v>
      </c>
      <c r="M512" s="21">
        <v>0</v>
      </c>
      <c r="N512" s="50">
        <v>0</v>
      </c>
    </row>
    <row r="513" spans="1:14" ht="12.75" customHeight="1">
      <c r="A513" s="18" t="s">
        <v>836</v>
      </c>
      <c r="B513" s="2" t="s">
        <v>844</v>
      </c>
      <c r="C513" s="2" t="s">
        <v>94</v>
      </c>
      <c r="D513" s="19" t="s">
        <v>47</v>
      </c>
      <c r="E513" s="19" t="s">
        <v>510</v>
      </c>
      <c r="F513" s="109" t="s">
        <v>1498</v>
      </c>
      <c r="G513" s="106"/>
      <c r="H513" s="105" t="s">
        <v>9</v>
      </c>
      <c r="I513" s="106"/>
      <c r="J513" s="20" t="s">
        <v>847</v>
      </c>
      <c r="K513" s="21">
        <v>146634.05</v>
      </c>
      <c r="L513" s="21">
        <v>146634.05</v>
      </c>
      <c r="M513" s="21">
        <v>0</v>
      </c>
      <c r="N513" s="50">
        <v>0</v>
      </c>
    </row>
    <row r="514" spans="1:14" ht="12.75" customHeight="1">
      <c r="A514" s="18" t="s">
        <v>836</v>
      </c>
      <c r="B514" s="2" t="s">
        <v>844</v>
      </c>
      <c r="C514" s="2" t="s">
        <v>94</v>
      </c>
      <c r="D514" s="19" t="s">
        <v>47</v>
      </c>
      <c r="E514" s="19" t="s">
        <v>848</v>
      </c>
      <c r="F514" s="109" t="s">
        <v>1498</v>
      </c>
      <c r="G514" s="106"/>
      <c r="H514" s="105" t="s">
        <v>9</v>
      </c>
      <c r="I514" s="106"/>
      <c r="J514" s="20" t="s">
        <v>849</v>
      </c>
      <c r="K514" s="21">
        <v>15000</v>
      </c>
      <c r="L514" s="21">
        <v>15000</v>
      </c>
      <c r="M514" s="21">
        <v>0</v>
      </c>
      <c r="N514" s="50">
        <v>0</v>
      </c>
    </row>
    <row r="515" spans="1:14" ht="12.75" customHeight="1">
      <c r="A515" s="18" t="s">
        <v>836</v>
      </c>
      <c r="B515" s="2" t="s">
        <v>844</v>
      </c>
      <c r="C515" s="2" t="s">
        <v>94</v>
      </c>
      <c r="D515" s="19" t="s">
        <v>47</v>
      </c>
      <c r="E515" s="19" t="s">
        <v>514</v>
      </c>
      <c r="F515" s="109" t="s">
        <v>1498</v>
      </c>
      <c r="G515" s="106"/>
      <c r="H515" s="105" t="s">
        <v>9</v>
      </c>
      <c r="I515" s="106"/>
      <c r="J515" s="20" t="s">
        <v>850</v>
      </c>
      <c r="K515" s="21">
        <v>15000</v>
      </c>
      <c r="L515" s="21">
        <v>15000</v>
      </c>
      <c r="M515" s="21">
        <v>0</v>
      </c>
      <c r="N515" s="50">
        <v>0</v>
      </c>
    </row>
    <row r="516" spans="1:14" ht="12.75" customHeight="1">
      <c r="A516" s="18" t="s">
        <v>836</v>
      </c>
      <c r="B516" s="2" t="s">
        <v>844</v>
      </c>
      <c r="C516" s="2" t="s">
        <v>94</v>
      </c>
      <c r="D516" s="19" t="s">
        <v>47</v>
      </c>
      <c r="E516" s="19" t="s">
        <v>851</v>
      </c>
      <c r="F516" s="109" t="s">
        <v>1498</v>
      </c>
      <c r="G516" s="106"/>
      <c r="H516" s="105" t="s">
        <v>9</v>
      </c>
      <c r="I516" s="106"/>
      <c r="J516" s="20" t="s">
        <v>852</v>
      </c>
      <c r="K516" s="21">
        <v>15000</v>
      </c>
      <c r="L516" s="21">
        <v>15000</v>
      </c>
      <c r="M516" s="21">
        <v>0</v>
      </c>
      <c r="N516" s="50">
        <v>0</v>
      </c>
    </row>
    <row r="517" spans="1:14" ht="12.75" customHeight="1">
      <c r="A517" s="18" t="s">
        <v>836</v>
      </c>
      <c r="B517" s="2" t="s">
        <v>844</v>
      </c>
      <c r="C517" s="2" t="s">
        <v>94</v>
      </c>
      <c r="D517" s="19" t="s">
        <v>47</v>
      </c>
      <c r="E517" s="19" t="s">
        <v>853</v>
      </c>
      <c r="F517" s="109" t="s">
        <v>1498</v>
      </c>
      <c r="G517" s="106"/>
      <c r="H517" s="105" t="s">
        <v>9</v>
      </c>
      <c r="I517" s="106"/>
      <c r="J517" s="20" t="s">
        <v>854</v>
      </c>
      <c r="K517" s="21">
        <v>15000</v>
      </c>
      <c r="L517" s="21">
        <v>15000</v>
      </c>
      <c r="M517" s="21">
        <v>0</v>
      </c>
      <c r="N517" s="50">
        <v>0</v>
      </c>
    </row>
    <row r="518" spans="1:14" ht="12.75" customHeight="1">
      <c r="A518" s="18" t="s">
        <v>836</v>
      </c>
      <c r="B518" s="2" t="s">
        <v>844</v>
      </c>
      <c r="C518" s="2" t="s">
        <v>94</v>
      </c>
      <c r="D518" s="19" t="s">
        <v>9</v>
      </c>
      <c r="E518" s="19" t="s">
        <v>855</v>
      </c>
      <c r="F518" s="109" t="s">
        <v>1498</v>
      </c>
      <c r="G518" s="106"/>
      <c r="H518" s="105" t="s">
        <v>9</v>
      </c>
      <c r="I518" s="106"/>
      <c r="J518" s="20" t="s">
        <v>856</v>
      </c>
      <c r="K518" s="21">
        <v>10000</v>
      </c>
      <c r="L518" s="21">
        <v>10000</v>
      </c>
      <c r="M518" s="21">
        <v>0</v>
      </c>
      <c r="N518" s="50">
        <v>0</v>
      </c>
    </row>
    <row r="519" spans="1:14" ht="12.75" customHeight="1">
      <c r="A519" s="18" t="s">
        <v>836</v>
      </c>
      <c r="B519" s="2" t="s">
        <v>844</v>
      </c>
      <c r="C519" s="2" t="s">
        <v>94</v>
      </c>
      <c r="D519" s="19" t="s">
        <v>9</v>
      </c>
      <c r="E519" s="19" t="s">
        <v>857</v>
      </c>
      <c r="F519" s="109" t="s">
        <v>1498</v>
      </c>
      <c r="G519" s="106"/>
      <c r="H519" s="105" t="s">
        <v>9</v>
      </c>
      <c r="I519" s="106"/>
      <c r="J519" s="20" t="s">
        <v>858</v>
      </c>
      <c r="K519" s="21">
        <v>30000</v>
      </c>
      <c r="L519" s="21">
        <v>30000</v>
      </c>
      <c r="M519" s="21">
        <v>0</v>
      </c>
      <c r="N519" s="50">
        <v>0</v>
      </c>
    </row>
    <row r="520" spans="1:14" ht="12.75" customHeight="1">
      <c r="A520" s="18" t="s">
        <v>836</v>
      </c>
      <c r="B520" s="2" t="s">
        <v>844</v>
      </c>
      <c r="C520" s="2" t="s">
        <v>94</v>
      </c>
      <c r="D520" s="19" t="s">
        <v>9</v>
      </c>
      <c r="E520" s="19" t="s">
        <v>859</v>
      </c>
      <c r="F520" s="109" t="s">
        <v>1498</v>
      </c>
      <c r="G520" s="106"/>
      <c r="H520" s="105" t="s">
        <v>9</v>
      </c>
      <c r="I520" s="106"/>
      <c r="J520" s="20" t="s">
        <v>860</v>
      </c>
      <c r="K520" s="21">
        <v>40000</v>
      </c>
      <c r="L520" s="21">
        <v>40000</v>
      </c>
      <c r="M520" s="21">
        <v>0</v>
      </c>
      <c r="N520" s="50">
        <v>0</v>
      </c>
    </row>
    <row r="521" spans="1:14" ht="12.75" customHeight="1">
      <c r="A521" s="18" t="s">
        <v>836</v>
      </c>
      <c r="B521" s="2" t="s">
        <v>844</v>
      </c>
      <c r="C521" s="2" t="s">
        <v>94</v>
      </c>
      <c r="D521" s="19" t="s">
        <v>9</v>
      </c>
      <c r="E521" s="19" t="s">
        <v>861</v>
      </c>
      <c r="F521" s="109" t="s">
        <v>1498</v>
      </c>
      <c r="G521" s="106"/>
      <c r="H521" s="105" t="s">
        <v>9</v>
      </c>
      <c r="I521" s="106"/>
      <c r="J521" s="20" t="s">
        <v>862</v>
      </c>
      <c r="K521" s="21">
        <v>10000</v>
      </c>
      <c r="L521" s="21">
        <v>10000</v>
      </c>
      <c r="M521" s="21">
        <v>0</v>
      </c>
      <c r="N521" s="50">
        <v>0</v>
      </c>
    </row>
    <row r="522" spans="1:14" ht="12.75" customHeight="1">
      <c r="A522" s="18" t="s">
        <v>836</v>
      </c>
      <c r="B522" s="2" t="s">
        <v>844</v>
      </c>
      <c r="C522" s="2" t="s">
        <v>94</v>
      </c>
      <c r="D522" s="19" t="s">
        <v>9</v>
      </c>
      <c r="E522" s="19" t="s">
        <v>522</v>
      </c>
      <c r="F522" s="109" t="s">
        <v>1498</v>
      </c>
      <c r="G522" s="106"/>
      <c r="H522" s="105" t="s">
        <v>9</v>
      </c>
      <c r="I522" s="106"/>
      <c r="J522" s="20" t="s">
        <v>863</v>
      </c>
      <c r="K522" s="21">
        <v>10000</v>
      </c>
      <c r="L522" s="21">
        <v>10000</v>
      </c>
      <c r="M522" s="21">
        <v>0</v>
      </c>
      <c r="N522" s="50">
        <v>0</v>
      </c>
    </row>
    <row r="523" spans="1:14" ht="12.75" customHeight="1">
      <c r="A523" s="18" t="s">
        <v>836</v>
      </c>
      <c r="B523" s="2" t="s">
        <v>844</v>
      </c>
      <c r="C523" s="2" t="s">
        <v>94</v>
      </c>
      <c r="D523" s="19" t="s">
        <v>9</v>
      </c>
      <c r="E523" s="19" t="s">
        <v>734</v>
      </c>
      <c r="F523" s="109" t="s">
        <v>1498</v>
      </c>
      <c r="G523" s="106"/>
      <c r="H523" s="105" t="s">
        <v>9</v>
      </c>
      <c r="I523" s="106"/>
      <c r="J523" s="20" t="s">
        <v>864</v>
      </c>
      <c r="K523" s="21">
        <v>10000</v>
      </c>
      <c r="L523" s="21">
        <v>10000</v>
      </c>
      <c r="M523" s="21">
        <v>0</v>
      </c>
      <c r="N523" s="50">
        <v>0</v>
      </c>
    </row>
    <row r="524" spans="1:14" ht="12.75" customHeight="1">
      <c r="A524" s="18" t="s">
        <v>836</v>
      </c>
      <c r="B524" s="2" t="s">
        <v>844</v>
      </c>
      <c r="C524" s="2" t="s">
        <v>94</v>
      </c>
      <c r="D524" s="19" t="s">
        <v>9</v>
      </c>
      <c r="E524" s="19" t="s">
        <v>865</v>
      </c>
      <c r="F524" s="109" t="s">
        <v>1498</v>
      </c>
      <c r="G524" s="106"/>
      <c r="H524" s="105" t="s">
        <v>9</v>
      </c>
      <c r="I524" s="106"/>
      <c r="J524" s="20" t="s">
        <v>866</v>
      </c>
      <c r="K524" s="21">
        <v>300000</v>
      </c>
      <c r="L524" s="21">
        <v>300000</v>
      </c>
      <c r="M524" s="21">
        <v>0</v>
      </c>
      <c r="N524" s="50">
        <v>0</v>
      </c>
    </row>
    <row r="525" spans="1:14" ht="12.75" customHeight="1">
      <c r="A525" s="18" t="s">
        <v>836</v>
      </c>
      <c r="B525" s="2" t="s">
        <v>844</v>
      </c>
      <c r="C525" s="2" t="s">
        <v>269</v>
      </c>
      <c r="D525" s="19" t="s">
        <v>43</v>
      </c>
      <c r="E525" s="19" t="s">
        <v>682</v>
      </c>
      <c r="F525" s="109" t="s">
        <v>1498</v>
      </c>
      <c r="G525" s="106"/>
      <c r="H525" s="105" t="s">
        <v>9</v>
      </c>
      <c r="I525" s="106"/>
      <c r="J525" s="20" t="s">
        <v>867</v>
      </c>
      <c r="K525" s="21">
        <v>50000</v>
      </c>
      <c r="L525" s="21">
        <v>50000</v>
      </c>
      <c r="M525" s="21">
        <v>0</v>
      </c>
      <c r="N525" s="50">
        <v>0</v>
      </c>
    </row>
    <row r="526" spans="1:14" ht="12.75" customHeight="1">
      <c r="A526" s="18" t="s">
        <v>836</v>
      </c>
      <c r="B526" s="2" t="s">
        <v>844</v>
      </c>
      <c r="C526" s="2" t="s">
        <v>269</v>
      </c>
      <c r="D526" s="19" t="s">
        <v>43</v>
      </c>
      <c r="E526" s="19" t="s">
        <v>236</v>
      </c>
      <c r="F526" s="109" t="s">
        <v>1498</v>
      </c>
      <c r="G526" s="106"/>
      <c r="H526" s="105" t="s">
        <v>9</v>
      </c>
      <c r="I526" s="106"/>
      <c r="J526" s="20" t="s">
        <v>868</v>
      </c>
      <c r="K526" s="21">
        <v>800000</v>
      </c>
      <c r="L526" s="21">
        <v>800000</v>
      </c>
      <c r="M526" s="21">
        <v>0</v>
      </c>
      <c r="N526" s="50">
        <v>0</v>
      </c>
    </row>
    <row r="527" spans="1:14" ht="12.75" customHeight="1">
      <c r="A527" s="18" t="s">
        <v>836</v>
      </c>
      <c r="B527" s="2" t="s">
        <v>844</v>
      </c>
      <c r="C527" s="2" t="s">
        <v>269</v>
      </c>
      <c r="D527" s="19" t="s">
        <v>47</v>
      </c>
      <c r="E527" s="19" t="s">
        <v>340</v>
      </c>
      <c r="F527" s="109" t="s">
        <v>1498</v>
      </c>
      <c r="G527" s="106"/>
      <c r="H527" s="105" t="s">
        <v>9</v>
      </c>
      <c r="I527" s="106"/>
      <c r="J527" s="20" t="s">
        <v>869</v>
      </c>
      <c r="K527" s="21">
        <v>46337.96</v>
      </c>
      <c r="L527" s="21">
        <v>46337.96</v>
      </c>
      <c r="M527" s="21">
        <v>0</v>
      </c>
      <c r="N527" s="50">
        <v>0</v>
      </c>
    </row>
    <row r="528" spans="1:14" ht="12.75" customHeight="1">
      <c r="A528" s="18" t="s">
        <v>836</v>
      </c>
      <c r="B528" s="2" t="s">
        <v>844</v>
      </c>
      <c r="C528" s="2" t="s">
        <v>269</v>
      </c>
      <c r="D528" s="19" t="s">
        <v>47</v>
      </c>
      <c r="E528" s="19" t="s">
        <v>870</v>
      </c>
      <c r="F528" s="109" t="s">
        <v>1498</v>
      </c>
      <c r="G528" s="106"/>
      <c r="H528" s="105" t="s">
        <v>9</v>
      </c>
      <c r="I528" s="106"/>
      <c r="J528" s="20" t="s">
        <v>871</v>
      </c>
      <c r="K528" s="21">
        <v>458716.7</v>
      </c>
      <c r="L528" s="21">
        <v>458716.7</v>
      </c>
      <c r="M528" s="21">
        <v>0</v>
      </c>
      <c r="N528" s="50">
        <v>0</v>
      </c>
    </row>
    <row r="529" spans="1:14" ht="12.75" customHeight="1">
      <c r="A529" s="18" t="s">
        <v>836</v>
      </c>
      <c r="B529" s="2" t="s">
        <v>844</v>
      </c>
      <c r="C529" s="2" t="s">
        <v>269</v>
      </c>
      <c r="D529" s="19" t="s">
        <v>47</v>
      </c>
      <c r="E529" s="19" t="s">
        <v>872</v>
      </c>
      <c r="F529" s="109" t="s">
        <v>1498</v>
      </c>
      <c r="G529" s="106"/>
      <c r="H529" s="105" t="s">
        <v>9</v>
      </c>
      <c r="I529" s="106"/>
      <c r="J529" s="20" t="s">
        <v>873</v>
      </c>
      <c r="K529" s="21">
        <v>110863.98</v>
      </c>
      <c r="L529" s="21">
        <v>110863.98</v>
      </c>
      <c r="M529" s="21">
        <v>0</v>
      </c>
      <c r="N529" s="50">
        <v>0</v>
      </c>
    </row>
    <row r="530" spans="1:14" ht="12.75" customHeight="1">
      <c r="A530" s="18" t="s">
        <v>836</v>
      </c>
      <c r="B530" s="2" t="s">
        <v>844</v>
      </c>
      <c r="C530" s="2" t="s">
        <v>269</v>
      </c>
      <c r="D530" s="19" t="s">
        <v>47</v>
      </c>
      <c r="E530" s="19" t="s">
        <v>874</v>
      </c>
      <c r="F530" s="109" t="s">
        <v>1498</v>
      </c>
      <c r="G530" s="106"/>
      <c r="H530" s="105" t="s">
        <v>9</v>
      </c>
      <c r="I530" s="106"/>
      <c r="J530" s="20" t="s">
        <v>875</v>
      </c>
      <c r="K530" s="21">
        <v>800000</v>
      </c>
      <c r="L530" s="21">
        <v>800000</v>
      </c>
      <c r="M530" s="21">
        <v>0</v>
      </c>
      <c r="N530" s="50">
        <v>0</v>
      </c>
    </row>
    <row r="531" spans="1:14" s="74" customFormat="1" ht="12.75" customHeight="1">
      <c r="A531" s="69" t="s">
        <v>836</v>
      </c>
      <c r="B531" s="70" t="s">
        <v>844</v>
      </c>
      <c r="C531" s="70" t="s">
        <v>269</v>
      </c>
      <c r="D531" s="71">
        <v>2005</v>
      </c>
      <c r="E531" s="85" t="s">
        <v>1246</v>
      </c>
      <c r="F531" s="92" t="s">
        <v>1498</v>
      </c>
      <c r="G531" s="93"/>
      <c r="H531" s="92" t="s">
        <v>9</v>
      </c>
      <c r="I531" s="93"/>
      <c r="J531" s="72" t="s">
        <v>1247</v>
      </c>
      <c r="K531" s="73">
        <v>252787.72</v>
      </c>
      <c r="L531" s="73">
        <v>252787.72</v>
      </c>
      <c r="M531" s="73">
        <v>0</v>
      </c>
      <c r="N531" s="50">
        <v>0</v>
      </c>
    </row>
    <row r="532" spans="1:14" ht="12.75" customHeight="1">
      <c r="A532" s="18" t="s">
        <v>836</v>
      </c>
      <c r="B532" s="2" t="s">
        <v>844</v>
      </c>
      <c r="C532" s="2" t="s">
        <v>269</v>
      </c>
      <c r="D532" s="19" t="s">
        <v>47</v>
      </c>
      <c r="E532" s="19" t="s">
        <v>877</v>
      </c>
      <c r="F532" s="109" t="s">
        <v>1498</v>
      </c>
      <c r="G532" s="106"/>
      <c r="H532" s="105" t="s">
        <v>9</v>
      </c>
      <c r="I532" s="106"/>
      <c r="J532" s="20" t="s">
        <v>878</v>
      </c>
      <c r="K532" s="21">
        <v>89523.88</v>
      </c>
      <c r="L532" s="21">
        <v>89523.88</v>
      </c>
      <c r="M532" s="21">
        <v>0</v>
      </c>
      <c r="N532" s="50">
        <v>0</v>
      </c>
    </row>
    <row r="533" spans="1:14" ht="12.75" customHeight="1">
      <c r="A533" s="18" t="s">
        <v>836</v>
      </c>
      <c r="B533" s="2" t="s">
        <v>844</v>
      </c>
      <c r="C533" s="2" t="s">
        <v>269</v>
      </c>
      <c r="D533" s="19" t="s">
        <v>47</v>
      </c>
      <c r="E533" s="19" t="s">
        <v>838</v>
      </c>
      <c r="F533" s="109" t="s">
        <v>1498</v>
      </c>
      <c r="G533" s="106"/>
      <c r="H533" s="105" t="s">
        <v>9</v>
      </c>
      <c r="I533" s="106"/>
      <c r="J533" s="20" t="s">
        <v>879</v>
      </c>
      <c r="K533" s="21">
        <v>249424.61</v>
      </c>
      <c r="L533" s="21">
        <v>249424.61</v>
      </c>
      <c r="M533" s="21">
        <v>0</v>
      </c>
      <c r="N533" s="50">
        <v>0</v>
      </c>
    </row>
    <row r="534" spans="1:14" ht="12.75" customHeight="1">
      <c r="A534" s="18" t="s">
        <v>836</v>
      </c>
      <c r="B534" s="2" t="s">
        <v>844</v>
      </c>
      <c r="C534" s="2" t="s">
        <v>269</v>
      </c>
      <c r="D534" s="19" t="s">
        <v>47</v>
      </c>
      <c r="E534" s="19" t="s">
        <v>880</v>
      </c>
      <c r="F534" s="109" t="s">
        <v>1498</v>
      </c>
      <c r="G534" s="106"/>
      <c r="H534" s="105" t="s">
        <v>9</v>
      </c>
      <c r="I534" s="106"/>
      <c r="J534" s="20" t="s">
        <v>881</v>
      </c>
      <c r="K534" s="21">
        <v>106000</v>
      </c>
      <c r="L534" s="21">
        <v>106000</v>
      </c>
      <c r="M534" s="21">
        <v>0</v>
      </c>
      <c r="N534" s="50">
        <v>0</v>
      </c>
    </row>
    <row r="535" spans="1:14" ht="12.75" customHeight="1">
      <c r="A535" s="18" t="s">
        <v>836</v>
      </c>
      <c r="B535" s="2" t="s">
        <v>844</v>
      </c>
      <c r="C535" s="2" t="s">
        <v>269</v>
      </c>
      <c r="D535" s="19" t="s">
        <v>47</v>
      </c>
      <c r="E535" s="19" t="s">
        <v>882</v>
      </c>
      <c r="F535" s="109" t="s">
        <v>1498</v>
      </c>
      <c r="G535" s="106"/>
      <c r="H535" s="105" t="s">
        <v>9</v>
      </c>
      <c r="I535" s="106"/>
      <c r="J535" s="20" t="s">
        <v>883</v>
      </c>
      <c r="K535" s="21">
        <v>50000</v>
      </c>
      <c r="L535" s="21">
        <v>50000</v>
      </c>
      <c r="M535" s="21">
        <v>0</v>
      </c>
      <c r="N535" s="50">
        <v>0</v>
      </c>
    </row>
    <row r="536" spans="1:14" ht="12.75" customHeight="1">
      <c r="A536" s="18" t="s">
        <v>836</v>
      </c>
      <c r="B536" s="2" t="s">
        <v>844</v>
      </c>
      <c r="C536" s="2" t="s">
        <v>269</v>
      </c>
      <c r="D536" s="19" t="s">
        <v>47</v>
      </c>
      <c r="E536" s="19" t="s">
        <v>884</v>
      </c>
      <c r="F536" s="109" t="s">
        <v>1498</v>
      </c>
      <c r="G536" s="106"/>
      <c r="H536" s="105" t="s">
        <v>9</v>
      </c>
      <c r="I536" s="106"/>
      <c r="J536" s="20" t="s">
        <v>885</v>
      </c>
      <c r="K536" s="21">
        <v>152095.16</v>
      </c>
      <c r="L536" s="21">
        <v>152095.16</v>
      </c>
      <c r="M536" s="21">
        <v>0</v>
      </c>
      <c r="N536" s="50">
        <v>0</v>
      </c>
    </row>
    <row r="537" spans="1:14" ht="12.75" customHeight="1">
      <c r="A537" s="18" t="s">
        <v>836</v>
      </c>
      <c r="B537" s="2" t="s">
        <v>844</v>
      </c>
      <c r="C537" s="2" t="s">
        <v>269</v>
      </c>
      <c r="D537" s="19" t="s">
        <v>9</v>
      </c>
      <c r="E537" s="19" t="s">
        <v>886</v>
      </c>
      <c r="F537" s="109" t="s">
        <v>1498</v>
      </c>
      <c r="G537" s="106"/>
      <c r="H537" s="105" t="s">
        <v>9</v>
      </c>
      <c r="I537" s="106"/>
      <c r="J537" s="20" t="s">
        <v>887</v>
      </c>
      <c r="K537" s="21">
        <v>5000</v>
      </c>
      <c r="L537" s="21">
        <v>5000</v>
      </c>
      <c r="M537" s="21">
        <v>0</v>
      </c>
      <c r="N537" s="50">
        <v>0</v>
      </c>
    </row>
    <row r="538" spans="1:14" ht="12.75" customHeight="1">
      <c r="A538" s="18" t="s">
        <v>836</v>
      </c>
      <c r="B538" s="2" t="s">
        <v>844</v>
      </c>
      <c r="C538" s="2" t="s">
        <v>269</v>
      </c>
      <c r="D538" s="19" t="s">
        <v>9</v>
      </c>
      <c r="E538" s="19" t="s">
        <v>6</v>
      </c>
      <c r="F538" s="109" t="s">
        <v>1498</v>
      </c>
      <c r="G538" s="106"/>
      <c r="H538" s="105" t="s">
        <v>9</v>
      </c>
      <c r="I538" s="106"/>
      <c r="J538" s="20" t="s">
        <v>888</v>
      </c>
      <c r="K538" s="21">
        <v>50000</v>
      </c>
      <c r="L538" s="21">
        <v>50000</v>
      </c>
      <c r="M538" s="21">
        <v>0</v>
      </c>
      <c r="N538" s="50">
        <v>0</v>
      </c>
    </row>
    <row r="539" spans="1:14" ht="12.75" customHeight="1">
      <c r="A539" s="18" t="s">
        <v>836</v>
      </c>
      <c r="B539" s="2" t="s">
        <v>844</v>
      </c>
      <c r="C539" s="2" t="s">
        <v>269</v>
      </c>
      <c r="D539" s="19" t="s">
        <v>9</v>
      </c>
      <c r="E539" s="19" t="s">
        <v>889</v>
      </c>
      <c r="F539" s="109" t="s">
        <v>1498</v>
      </c>
      <c r="G539" s="106"/>
      <c r="H539" s="105" t="s">
        <v>9</v>
      </c>
      <c r="I539" s="106"/>
      <c r="J539" s="20" t="s">
        <v>890</v>
      </c>
      <c r="K539" s="21">
        <v>72366.74</v>
      </c>
      <c r="L539" s="21">
        <v>72366.74</v>
      </c>
      <c r="M539" s="21">
        <v>0</v>
      </c>
      <c r="N539" s="50">
        <v>0</v>
      </c>
    </row>
    <row r="540" spans="1:14" ht="12.75" customHeight="1">
      <c r="A540" s="18" t="s">
        <v>836</v>
      </c>
      <c r="B540" s="2" t="s">
        <v>844</v>
      </c>
      <c r="C540" s="2" t="s">
        <v>269</v>
      </c>
      <c r="D540" s="19" t="s">
        <v>9</v>
      </c>
      <c r="E540" s="19" t="s">
        <v>891</v>
      </c>
      <c r="F540" s="109" t="s">
        <v>1498</v>
      </c>
      <c r="G540" s="106"/>
      <c r="H540" s="105" t="s">
        <v>9</v>
      </c>
      <c r="I540" s="106"/>
      <c r="J540" s="20" t="s">
        <v>892</v>
      </c>
      <c r="K540" s="21">
        <v>30000</v>
      </c>
      <c r="L540" s="21">
        <v>30000</v>
      </c>
      <c r="M540" s="21">
        <v>0</v>
      </c>
      <c r="N540" s="50">
        <v>0</v>
      </c>
    </row>
    <row r="541" spans="1:14" ht="12.75" customHeight="1">
      <c r="A541" s="18" t="s">
        <v>836</v>
      </c>
      <c r="B541" s="2" t="s">
        <v>844</v>
      </c>
      <c r="C541" s="2" t="s">
        <v>269</v>
      </c>
      <c r="D541" s="19" t="s">
        <v>9</v>
      </c>
      <c r="E541" s="19" t="s">
        <v>877</v>
      </c>
      <c r="F541" s="109" t="s">
        <v>1498</v>
      </c>
      <c r="G541" s="106"/>
      <c r="H541" s="105" t="s">
        <v>9</v>
      </c>
      <c r="I541" s="106"/>
      <c r="J541" s="20" t="s">
        <v>893</v>
      </c>
      <c r="K541" s="21">
        <v>50000</v>
      </c>
      <c r="L541" s="21">
        <v>50000</v>
      </c>
      <c r="M541" s="21">
        <v>0</v>
      </c>
      <c r="N541" s="50">
        <v>0</v>
      </c>
    </row>
    <row r="542" spans="1:14" ht="12.75" customHeight="1">
      <c r="A542" s="18" t="s">
        <v>836</v>
      </c>
      <c r="B542" s="2" t="s">
        <v>844</v>
      </c>
      <c r="C542" s="2" t="s">
        <v>398</v>
      </c>
      <c r="D542" s="19" t="s">
        <v>47</v>
      </c>
      <c r="E542" s="19" t="s">
        <v>894</v>
      </c>
      <c r="F542" s="109" t="s">
        <v>1498</v>
      </c>
      <c r="G542" s="106"/>
      <c r="H542" s="105" t="s">
        <v>9</v>
      </c>
      <c r="I542" s="106"/>
      <c r="J542" s="20" t="s">
        <v>895</v>
      </c>
      <c r="K542" s="21">
        <v>250000</v>
      </c>
      <c r="L542" s="21">
        <v>250000</v>
      </c>
      <c r="M542" s="21">
        <v>0</v>
      </c>
      <c r="N542" s="50">
        <v>0</v>
      </c>
    </row>
    <row r="543" spans="1:14" ht="12.75" customHeight="1">
      <c r="A543" s="18" t="s">
        <v>836</v>
      </c>
      <c r="B543" s="2" t="s">
        <v>844</v>
      </c>
      <c r="C543" s="2" t="s">
        <v>816</v>
      </c>
      <c r="D543" s="19" t="s">
        <v>47</v>
      </c>
      <c r="E543" s="19" t="s">
        <v>894</v>
      </c>
      <c r="F543" s="109" t="s">
        <v>1498</v>
      </c>
      <c r="G543" s="106"/>
      <c r="H543" s="105" t="s">
        <v>9</v>
      </c>
      <c r="I543" s="106"/>
      <c r="J543" s="20" t="s">
        <v>895</v>
      </c>
      <c r="K543" s="21">
        <v>50000</v>
      </c>
      <c r="L543" s="21">
        <v>50000</v>
      </c>
      <c r="M543" s="21">
        <v>0</v>
      </c>
      <c r="N543" s="50">
        <v>0</v>
      </c>
    </row>
    <row r="544" spans="1:14" ht="12.75" customHeight="1">
      <c r="A544" s="18" t="s">
        <v>836</v>
      </c>
      <c r="B544" s="2" t="s">
        <v>896</v>
      </c>
      <c r="C544" s="2" t="s">
        <v>398</v>
      </c>
      <c r="D544" s="19" t="s">
        <v>9</v>
      </c>
      <c r="E544" s="19" t="s">
        <v>897</v>
      </c>
      <c r="F544" s="109" t="s">
        <v>1498</v>
      </c>
      <c r="G544" s="106"/>
      <c r="H544" s="105" t="s">
        <v>9</v>
      </c>
      <c r="I544" s="106"/>
      <c r="J544" s="20" t="s">
        <v>898</v>
      </c>
      <c r="K544" s="21">
        <v>60000</v>
      </c>
      <c r="L544" s="21">
        <v>60000</v>
      </c>
      <c r="M544" s="21">
        <v>0</v>
      </c>
      <c r="N544" s="50">
        <v>0</v>
      </c>
    </row>
    <row r="545" spans="1:14" ht="12.75" customHeight="1">
      <c r="A545" s="18" t="s">
        <v>836</v>
      </c>
      <c r="B545" s="2" t="s">
        <v>896</v>
      </c>
      <c r="C545" s="2" t="s">
        <v>816</v>
      </c>
      <c r="D545" s="19" t="s">
        <v>9</v>
      </c>
      <c r="E545" s="19" t="s">
        <v>897</v>
      </c>
      <c r="F545" s="109" t="s">
        <v>1498</v>
      </c>
      <c r="G545" s="106"/>
      <c r="H545" s="105" t="s">
        <v>9</v>
      </c>
      <c r="I545" s="106"/>
      <c r="J545" s="20" t="s">
        <v>898</v>
      </c>
      <c r="K545" s="21">
        <v>25000</v>
      </c>
      <c r="L545" s="21">
        <v>25000</v>
      </c>
      <c r="M545" s="21">
        <v>0</v>
      </c>
      <c r="N545" s="50">
        <v>0</v>
      </c>
    </row>
    <row r="546" spans="1:14" ht="12.75" customHeight="1">
      <c r="A546" s="18" t="s">
        <v>836</v>
      </c>
      <c r="B546" s="2" t="s">
        <v>896</v>
      </c>
      <c r="C546" s="2" t="s">
        <v>899</v>
      </c>
      <c r="D546" s="19" t="s">
        <v>9</v>
      </c>
      <c r="E546" s="19" t="s">
        <v>897</v>
      </c>
      <c r="F546" s="109" t="s">
        <v>1498</v>
      </c>
      <c r="G546" s="106"/>
      <c r="H546" s="105" t="s">
        <v>9</v>
      </c>
      <c r="I546" s="106"/>
      <c r="J546" s="20" t="s">
        <v>898</v>
      </c>
      <c r="K546" s="21">
        <v>100000</v>
      </c>
      <c r="L546" s="21">
        <v>100000</v>
      </c>
      <c r="M546" s="21">
        <v>0</v>
      </c>
      <c r="N546" s="50">
        <v>0</v>
      </c>
    </row>
    <row r="547" spans="1:14" ht="12.75" customHeight="1">
      <c r="A547" s="18" t="s">
        <v>836</v>
      </c>
      <c r="B547" s="2" t="s">
        <v>900</v>
      </c>
      <c r="C547" s="2" t="s">
        <v>36</v>
      </c>
      <c r="D547" s="19" t="s">
        <v>47</v>
      </c>
      <c r="E547" s="19" t="s">
        <v>889</v>
      </c>
      <c r="F547" s="109" t="s">
        <v>1498</v>
      </c>
      <c r="G547" s="106"/>
      <c r="H547" s="105" t="s">
        <v>9</v>
      </c>
      <c r="I547" s="106"/>
      <c r="J547" s="20" t="s">
        <v>901</v>
      </c>
      <c r="K547" s="21">
        <v>75000</v>
      </c>
      <c r="L547" s="21">
        <v>75000</v>
      </c>
      <c r="M547" s="21">
        <v>0</v>
      </c>
      <c r="N547" s="50">
        <v>0</v>
      </c>
    </row>
    <row r="548" spans="1:14" ht="12.75" customHeight="1">
      <c r="A548" s="18" t="s">
        <v>836</v>
      </c>
      <c r="B548" s="2" t="s">
        <v>900</v>
      </c>
      <c r="C548" s="2" t="s">
        <v>36</v>
      </c>
      <c r="D548" s="19" t="s">
        <v>47</v>
      </c>
      <c r="E548" s="19" t="s">
        <v>902</v>
      </c>
      <c r="F548" s="109" t="s">
        <v>1498</v>
      </c>
      <c r="G548" s="106"/>
      <c r="H548" s="105" t="s">
        <v>9</v>
      </c>
      <c r="I548" s="106"/>
      <c r="J548" s="20" t="s">
        <v>903</v>
      </c>
      <c r="K548" s="21">
        <v>50000</v>
      </c>
      <c r="L548" s="21">
        <v>50000</v>
      </c>
      <c r="M548" s="21">
        <v>0</v>
      </c>
      <c r="N548" s="50">
        <v>0</v>
      </c>
    </row>
    <row r="549" spans="1:14" ht="12.75" customHeight="1">
      <c r="A549" s="18" t="s">
        <v>836</v>
      </c>
      <c r="B549" s="2" t="s">
        <v>900</v>
      </c>
      <c r="C549" s="2" t="s">
        <v>36</v>
      </c>
      <c r="D549" s="19" t="s">
        <v>47</v>
      </c>
      <c r="E549" s="19" t="s">
        <v>904</v>
      </c>
      <c r="F549" s="109" t="s">
        <v>1498</v>
      </c>
      <c r="G549" s="106"/>
      <c r="H549" s="105" t="s">
        <v>9</v>
      </c>
      <c r="I549" s="106"/>
      <c r="J549" s="20" t="s">
        <v>905</v>
      </c>
      <c r="K549" s="21">
        <v>50000</v>
      </c>
      <c r="L549" s="21">
        <v>50000</v>
      </c>
      <c r="M549" s="21">
        <v>0</v>
      </c>
      <c r="N549" s="50">
        <v>0</v>
      </c>
    </row>
    <row r="550" spans="1:14" ht="12.75" customHeight="1">
      <c r="A550" s="18" t="s">
        <v>836</v>
      </c>
      <c r="B550" s="2" t="s">
        <v>900</v>
      </c>
      <c r="C550" s="2" t="s">
        <v>36</v>
      </c>
      <c r="D550" s="19" t="s">
        <v>9</v>
      </c>
      <c r="E550" s="19" t="s">
        <v>22</v>
      </c>
      <c r="F550" s="109" t="s">
        <v>1498</v>
      </c>
      <c r="G550" s="106"/>
      <c r="H550" s="105" t="s">
        <v>9</v>
      </c>
      <c r="I550" s="106"/>
      <c r="J550" s="20" t="s">
        <v>906</v>
      </c>
      <c r="K550" s="21">
        <v>5000</v>
      </c>
      <c r="L550" s="21">
        <v>5000</v>
      </c>
      <c r="M550" s="21">
        <v>0</v>
      </c>
      <c r="N550" s="50">
        <v>0</v>
      </c>
    </row>
    <row r="551" spans="1:14" ht="12.75" customHeight="1">
      <c r="A551" s="18" t="s">
        <v>836</v>
      </c>
      <c r="B551" s="2" t="s">
        <v>900</v>
      </c>
      <c r="C551" s="2" t="s">
        <v>371</v>
      </c>
      <c r="D551" s="19" t="s">
        <v>47</v>
      </c>
      <c r="E551" s="19" t="s">
        <v>907</v>
      </c>
      <c r="F551" s="109" t="s">
        <v>1498</v>
      </c>
      <c r="G551" s="106"/>
      <c r="H551" s="105" t="s">
        <v>9</v>
      </c>
      <c r="I551" s="106"/>
      <c r="J551" s="20" t="s">
        <v>908</v>
      </c>
      <c r="K551" s="21">
        <v>100000</v>
      </c>
      <c r="L551" s="21">
        <v>100000</v>
      </c>
      <c r="M551" s="21">
        <v>0</v>
      </c>
      <c r="N551" s="50">
        <v>0</v>
      </c>
    </row>
    <row r="552" spans="1:14" ht="12.75" customHeight="1">
      <c r="A552" s="18" t="s">
        <v>836</v>
      </c>
      <c r="B552" s="2" t="s">
        <v>900</v>
      </c>
      <c r="C552" s="2" t="s">
        <v>371</v>
      </c>
      <c r="D552" s="19" t="s">
        <v>9</v>
      </c>
      <c r="E552" s="19" t="s">
        <v>17</v>
      </c>
      <c r="F552" s="109" t="s">
        <v>1498</v>
      </c>
      <c r="G552" s="106"/>
      <c r="H552" s="105" t="s">
        <v>9</v>
      </c>
      <c r="I552" s="106"/>
      <c r="J552" s="20" t="s">
        <v>909</v>
      </c>
      <c r="K552" s="21">
        <v>50000</v>
      </c>
      <c r="L552" s="21">
        <v>50000</v>
      </c>
      <c r="M552" s="21">
        <v>0</v>
      </c>
      <c r="N552" s="50">
        <v>0</v>
      </c>
    </row>
    <row r="553" spans="1:14" ht="12.75" customHeight="1">
      <c r="A553" s="18" t="s">
        <v>836</v>
      </c>
      <c r="B553" s="2" t="s">
        <v>900</v>
      </c>
      <c r="C553" s="2" t="s">
        <v>371</v>
      </c>
      <c r="D553" s="19" t="s">
        <v>9</v>
      </c>
      <c r="E553" s="19" t="s">
        <v>910</v>
      </c>
      <c r="F553" s="109" t="s">
        <v>1498</v>
      </c>
      <c r="G553" s="106"/>
      <c r="H553" s="105" t="s">
        <v>9</v>
      </c>
      <c r="I553" s="106"/>
      <c r="J553" s="20" t="s">
        <v>911</v>
      </c>
      <c r="K553" s="21">
        <v>6151.27</v>
      </c>
      <c r="L553" s="21">
        <v>6151.27</v>
      </c>
      <c r="M553" s="21">
        <v>0</v>
      </c>
      <c r="N553" s="50">
        <v>0</v>
      </c>
    </row>
    <row r="554" spans="1:14" ht="12.75" customHeight="1">
      <c r="A554" s="18" t="s">
        <v>836</v>
      </c>
      <c r="B554" s="2" t="s">
        <v>900</v>
      </c>
      <c r="C554" s="2" t="s">
        <v>371</v>
      </c>
      <c r="D554" s="19" t="s">
        <v>9</v>
      </c>
      <c r="E554" s="19" t="s">
        <v>912</v>
      </c>
      <c r="F554" s="109" t="s">
        <v>1498</v>
      </c>
      <c r="G554" s="106"/>
      <c r="H554" s="105" t="s">
        <v>9</v>
      </c>
      <c r="I554" s="106"/>
      <c r="J554" s="20" t="s">
        <v>913</v>
      </c>
      <c r="K554" s="21">
        <v>85000</v>
      </c>
      <c r="L554" s="21">
        <v>85000</v>
      </c>
      <c r="M554" s="21">
        <v>0</v>
      </c>
      <c r="N554" s="50">
        <v>0</v>
      </c>
    </row>
    <row r="555" spans="1:14" ht="12.75" customHeight="1">
      <c r="A555" s="18" t="s">
        <v>836</v>
      </c>
      <c r="B555" s="2" t="s">
        <v>900</v>
      </c>
      <c r="C555" s="2" t="s">
        <v>371</v>
      </c>
      <c r="D555" s="19" t="s">
        <v>9</v>
      </c>
      <c r="E555" s="19" t="s">
        <v>914</v>
      </c>
      <c r="F555" s="109" t="s">
        <v>1498</v>
      </c>
      <c r="G555" s="106"/>
      <c r="H555" s="105" t="s">
        <v>9</v>
      </c>
      <c r="I555" s="106"/>
      <c r="J555" s="20" t="s">
        <v>915</v>
      </c>
      <c r="K555" s="21">
        <v>50000</v>
      </c>
      <c r="L555" s="21">
        <v>50000</v>
      </c>
      <c r="M555" s="21">
        <v>0</v>
      </c>
      <c r="N555" s="50">
        <v>0</v>
      </c>
    </row>
    <row r="556" spans="1:14" ht="12.75" customHeight="1">
      <c r="A556" s="18" t="s">
        <v>836</v>
      </c>
      <c r="B556" s="2" t="s">
        <v>900</v>
      </c>
      <c r="C556" s="2" t="s">
        <v>605</v>
      </c>
      <c r="D556" s="19" t="s">
        <v>9</v>
      </c>
      <c r="E556" s="19" t="s">
        <v>464</v>
      </c>
      <c r="F556" s="109" t="s">
        <v>1498</v>
      </c>
      <c r="G556" s="106"/>
      <c r="H556" s="105" t="s">
        <v>9</v>
      </c>
      <c r="I556" s="106"/>
      <c r="J556" s="20" t="s">
        <v>916</v>
      </c>
      <c r="K556" s="21">
        <v>2500</v>
      </c>
      <c r="L556" s="21">
        <v>2500</v>
      </c>
      <c r="M556" s="21">
        <v>0</v>
      </c>
      <c r="N556" s="50">
        <v>0</v>
      </c>
    </row>
    <row r="557" spans="1:14" ht="12.75" customHeight="1">
      <c r="A557" s="18" t="s">
        <v>836</v>
      </c>
      <c r="B557" s="2" t="s">
        <v>900</v>
      </c>
      <c r="C557" s="2" t="s">
        <v>605</v>
      </c>
      <c r="D557" s="19" t="s">
        <v>9</v>
      </c>
      <c r="E557" s="19" t="s">
        <v>917</v>
      </c>
      <c r="F557" s="109" t="s">
        <v>1498</v>
      </c>
      <c r="G557" s="106"/>
      <c r="H557" s="105" t="s">
        <v>9</v>
      </c>
      <c r="I557" s="106"/>
      <c r="J557" s="20" t="s">
        <v>918</v>
      </c>
      <c r="K557" s="21">
        <v>6000</v>
      </c>
      <c r="L557" s="21">
        <v>6000</v>
      </c>
      <c r="M557" s="21">
        <v>0</v>
      </c>
      <c r="N557" s="50">
        <v>0</v>
      </c>
    </row>
    <row r="558" spans="1:14" s="74" customFormat="1" ht="12.75" customHeight="1">
      <c r="A558" s="69" t="s">
        <v>836</v>
      </c>
      <c r="B558" s="70" t="s">
        <v>900</v>
      </c>
      <c r="C558" s="70" t="s">
        <v>42</v>
      </c>
      <c r="D558" s="71">
        <v>2016</v>
      </c>
      <c r="E558" s="85" t="s">
        <v>382</v>
      </c>
      <c r="F558" s="92" t="s">
        <v>1498</v>
      </c>
      <c r="G558" s="93"/>
      <c r="H558" s="92" t="s">
        <v>9</v>
      </c>
      <c r="I558" s="93"/>
      <c r="J558" s="72" t="s">
        <v>1248</v>
      </c>
      <c r="K558" s="73">
        <v>5000</v>
      </c>
      <c r="L558" s="73">
        <v>5000</v>
      </c>
      <c r="M558" s="73">
        <v>0</v>
      </c>
      <c r="N558" s="50">
        <v>0</v>
      </c>
    </row>
    <row r="559" spans="1:14" ht="12.75" customHeight="1">
      <c r="A559" s="18" t="s">
        <v>836</v>
      </c>
      <c r="B559" s="2" t="s">
        <v>900</v>
      </c>
      <c r="C559" s="2" t="s">
        <v>42</v>
      </c>
      <c r="D559" s="19" t="s">
        <v>9</v>
      </c>
      <c r="E559" s="19" t="s">
        <v>359</v>
      </c>
      <c r="F559" s="109" t="s">
        <v>1498</v>
      </c>
      <c r="G559" s="106"/>
      <c r="H559" s="105" t="s">
        <v>9</v>
      </c>
      <c r="I559" s="106"/>
      <c r="J559" s="20" t="s">
        <v>921</v>
      </c>
      <c r="K559" s="21">
        <v>50000</v>
      </c>
      <c r="L559" s="21">
        <v>50000</v>
      </c>
      <c r="M559" s="21">
        <v>0</v>
      </c>
      <c r="N559" s="50">
        <v>0</v>
      </c>
    </row>
    <row r="560" spans="1:14" ht="12.75" customHeight="1">
      <c r="A560" s="18" t="s">
        <v>836</v>
      </c>
      <c r="B560" s="2" t="s">
        <v>900</v>
      </c>
      <c r="C560" s="2" t="s">
        <v>42</v>
      </c>
      <c r="D560" s="19" t="s">
        <v>9</v>
      </c>
      <c r="E560" s="19" t="s">
        <v>922</v>
      </c>
      <c r="F560" s="109" t="s">
        <v>1498</v>
      </c>
      <c r="G560" s="106"/>
      <c r="H560" s="105" t="s">
        <v>9</v>
      </c>
      <c r="I560" s="106"/>
      <c r="J560" s="20" t="s">
        <v>923</v>
      </c>
      <c r="K560" s="21">
        <v>50000</v>
      </c>
      <c r="L560" s="21">
        <v>50000</v>
      </c>
      <c r="M560" s="21">
        <v>0</v>
      </c>
      <c r="N560" s="50">
        <v>0</v>
      </c>
    </row>
    <row r="561" spans="1:14" ht="12.75" customHeight="1">
      <c r="A561" s="18" t="s">
        <v>836</v>
      </c>
      <c r="B561" s="2" t="s">
        <v>900</v>
      </c>
      <c r="C561" s="2" t="s">
        <v>269</v>
      </c>
      <c r="D561" s="19" t="s">
        <v>47</v>
      </c>
      <c r="E561" s="19" t="s">
        <v>342</v>
      </c>
      <c r="F561" s="109" t="s">
        <v>1498</v>
      </c>
      <c r="G561" s="106"/>
      <c r="H561" s="105" t="s">
        <v>9</v>
      </c>
      <c r="I561" s="106"/>
      <c r="J561" s="20" t="s">
        <v>924</v>
      </c>
      <c r="K561" s="21">
        <v>201017.97</v>
      </c>
      <c r="L561" s="21">
        <v>201017.97</v>
      </c>
      <c r="M561" s="21">
        <v>0</v>
      </c>
      <c r="N561" s="50">
        <v>0</v>
      </c>
    </row>
    <row r="562" spans="1:14" ht="12.75" customHeight="1">
      <c r="A562" s="18" t="s">
        <v>836</v>
      </c>
      <c r="B562" s="2" t="s">
        <v>900</v>
      </c>
      <c r="C562" s="2" t="s">
        <v>269</v>
      </c>
      <c r="D562" s="19" t="s">
        <v>47</v>
      </c>
      <c r="E562" s="19" t="s">
        <v>584</v>
      </c>
      <c r="F562" s="109" t="s">
        <v>1498</v>
      </c>
      <c r="G562" s="106"/>
      <c r="H562" s="105" t="s">
        <v>9</v>
      </c>
      <c r="I562" s="106"/>
      <c r="J562" s="20" t="s">
        <v>925</v>
      </c>
      <c r="K562" s="21">
        <v>75348.73</v>
      </c>
      <c r="L562" s="21">
        <v>75348.73</v>
      </c>
      <c r="M562" s="21">
        <v>0</v>
      </c>
      <c r="N562" s="50">
        <v>0</v>
      </c>
    </row>
    <row r="563" spans="1:14" ht="12.75" customHeight="1">
      <c r="A563" s="18" t="s">
        <v>836</v>
      </c>
      <c r="B563" s="2" t="s">
        <v>900</v>
      </c>
      <c r="C563" s="2" t="s">
        <v>269</v>
      </c>
      <c r="D563" s="19" t="s">
        <v>47</v>
      </c>
      <c r="E563" s="19" t="s">
        <v>447</v>
      </c>
      <c r="F563" s="109" t="s">
        <v>1498</v>
      </c>
      <c r="G563" s="106"/>
      <c r="H563" s="105" t="s">
        <v>9</v>
      </c>
      <c r="I563" s="106"/>
      <c r="J563" s="20" t="s">
        <v>926</v>
      </c>
      <c r="K563" s="21">
        <v>100000</v>
      </c>
      <c r="L563" s="21">
        <v>100000</v>
      </c>
      <c r="M563" s="21">
        <v>0</v>
      </c>
      <c r="N563" s="50">
        <v>0</v>
      </c>
    </row>
    <row r="564" spans="1:14" ht="12.75" customHeight="1">
      <c r="A564" s="18" t="s">
        <v>836</v>
      </c>
      <c r="B564" s="2" t="s">
        <v>900</v>
      </c>
      <c r="C564" s="2" t="s">
        <v>269</v>
      </c>
      <c r="D564" s="19" t="s">
        <v>47</v>
      </c>
      <c r="E564" s="19" t="s">
        <v>927</v>
      </c>
      <c r="F564" s="109" t="s">
        <v>1498</v>
      </c>
      <c r="G564" s="106"/>
      <c r="H564" s="105" t="s">
        <v>9</v>
      </c>
      <c r="I564" s="106"/>
      <c r="J564" s="20" t="s">
        <v>928</v>
      </c>
      <c r="K564" s="21">
        <v>312784.61</v>
      </c>
      <c r="L564" s="21">
        <v>312784.61</v>
      </c>
      <c r="M564" s="21">
        <v>0</v>
      </c>
      <c r="N564" s="50">
        <v>0</v>
      </c>
    </row>
    <row r="565" spans="1:14" ht="12.75" customHeight="1">
      <c r="A565" s="18" t="s">
        <v>836</v>
      </c>
      <c r="B565" s="2" t="s">
        <v>900</v>
      </c>
      <c r="C565" s="2" t="s">
        <v>269</v>
      </c>
      <c r="D565" s="19" t="s">
        <v>9</v>
      </c>
      <c r="E565" s="19" t="s">
        <v>929</v>
      </c>
      <c r="F565" s="109" t="s">
        <v>1498</v>
      </c>
      <c r="G565" s="106"/>
      <c r="H565" s="105" t="s">
        <v>9</v>
      </c>
      <c r="I565" s="106"/>
      <c r="J565" s="20" t="s">
        <v>930</v>
      </c>
      <c r="K565" s="21">
        <v>5000</v>
      </c>
      <c r="L565" s="21">
        <v>5000</v>
      </c>
      <c r="M565" s="21">
        <v>0</v>
      </c>
      <c r="N565" s="50">
        <v>0</v>
      </c>
    </row>
    <row r="566" spans="1:14" ht="12.75" customHeight="1">
      <c r="A566" s="18" t="s">
        <v>836</v>
      </c>
      <c r="B566" s="2" t="s">
        <v>900</v>
      </c>
      <c r="C566" s="2" t="s">
        <v>269</v>
      </c>
      <c r="D566" s="19" t="s">
        <v>9</v>
      </c>
      <c r="E566" s="19" t="s">
        <v>267</v>
      </c>
      <c r="F566" s="109" t="s">
        <v>1498</v>
      </c>
      <c r="G566" s="106"/>
      <c r="H566" s="105" t="s">
        <v>9</v>
      </c>
      <c r="I566" s="106"/>
      <c r="J566" s="20" t="s">
        <v>931</v>
      </c>
      <c r="K566" s="21">
        <v>5000</v>
      </c>
      <c r="L566" s="21">
        <v>5000</v>
      </c>
      <c r="M566" s="21">
        <v>0</v>
      </c>
      <c r="N566" s="50">
        <v>0</v>
      </c>
    </row>
    <row r="567" spans="1:14" ht="12.75" customHeight="1">
      <c r="A567" s="18" t="s">
        <v>836</v>
      </c>
      <c r="B567" s="2" t="s">
        <v>900</v>
      </c>
      <c r="C567" s="2" t="s">
        <v>269</v>
      </c>
      <c r="D567" s="19" t="s">
        <v>9</v>
      </c>
      <c r="E567" s="19" t="s">
        <v>932</v>
      </c>
      <c r="F567" s="109" t="s">
        <v>1498</v>
      </c>
      <c r="G567" s="106"/>
      <c r="H567" s="105" t="s">
        <v>9</v>
      </c>
      <c r="I567" s="106"/>
      <c r="J567" s="20" t="s">
        <v>933</v>
      </c>
      <c r="K567" s="21">
        <v>5000</v>
      </c>
      <c r="L567" s="21">
        <v>5000</v>
      </c>
      <c r="M567" s="21">
        <v>0</v>
      </c>
      <c r="N567" s="50">
        <v>0</v>
      </c>
    </row>
    <row r="568" spans="1:14" ht="12.75">
      <c r="A568" s="18"/>
      <c r="B568" s="2"/>
      <c r="C568" s="2"/>
      <c r="D568" s="19"/>
      <c r="E568" s="19"/>
      <c r="F568" s="2"/>
      <c r="G568" s="9"/>
      <c r="H568" s="2"/>
      <c r="I568" s="9"/>
      <c r="J568" s="37" t="s">
        <v>1521</v>
      </c>
      <c r="K568" s="28">
        <f>SUM(K508:K567)</f>
        <v>5988257.03</v>
      </c>
      <c r="L568" s="28">
        <f>SUM(L508:L567)</f>
        <v>5988257.03</v>
      </c>
      <c r="M568" s="28">
        <f>SUM(M508:M567)</f>
        <v>0</v>
      </c>
      <c r="N568" s="89">
        <f>SUM(N508:N567)</f>
        <v>0</v>
      </c>
    </row>
    <row r="569" spans="1:14" ht="12.75">
      <c r="A569" s="18"/>
      <c r="B569" s="2"/>
      <c r="C569" s="2"/>
      <c r="D569" s="19"/>
      <c r="E569" s="19"/>
      <c r="F569" s="2"/>
      <c r="G569" s="9"/>
      <c r="H569" s="2"/>
      <c r="I569" s="9"/>
      <c r="J569" s="20"/>
      <c r="K569" s="28"/>
      <c r="L569" s="28"/>
      <c r="M569" s="4"/>
      <c r="N569" s="50"/>
    </row>
    <row r="570" spans="1:14" ht="12.75">
      <c r="A570" s="18"/>
      <c r="B570" s="2"/>
      <c r="C570" s="2"/>
      <c r="D570" s="19"/>
      <c r="E570" s="19"/>
      <c r="F570" s="2"/>
      <c r="G570" s="9"/>
      <c r="H570" s="2"/>
      <c r="I570" s="9"/>
      <c r="J570" s="24" t="s">
        <v>1498</v>
      </c>
      <c r="K570" s="28"/>
      <c r="L570" s="28"/>
      <c r="M570" s="4"/>
      <c r="N570" s="50"/>
    </row>
    <row r="571" spans="1:14" ht="12.75" customHeight="1">
      <c r="A571" s="18" t="s">
        <v>934</v>
      </c>
      <c r="B571" s="2" t="s">
        <v>935</v>
      </c>
      <c r="C571" s="2" t="s">
        <v>29</v>
      </c>
      <c r="D571" s="19" t="s">
        <v>9</v>
      </c>
      <c r="E571" s="19" t="s">
        <v>115</v>
      </c>
      <c r="F571" s="109" t="s">
        <v>1498</v>
      </c>
      <c r="G571" s="106"/>
      <c r="H571" s="105" t="s">
        <v>9</v>
      </c>
      <c r="I571" s="106"/>
      <c r="J571" s="20" t="s">
        <v>936</v>
      </c>
      <c r="K571" s="21">
        <v>165477</v>
      </c>
      <c r="L571" s="21">
        <v>165477</v>
      </c>
      <c r="M571" s="21">
        <v>0</v>
      </c>
      <c r="N571" s="50">
        <v>0</v>
      </c>
    </row>
    <row r="572" spans="1:14" ht="12.75" customHeight="1">
      <c r="A572" s="18" t="s">
        <v>934</v>
      </c>
      <c r="B572" s="2" t="s">
        <v>937</v>
      </c>
      <c r="C572" s="2" t="s">
        <v>573</v>
      </c>
      <c r="D572" s="19" t="s">
        <v>9</v>
      </c>
      <c r="E572" s="19" t="s">
        <v>133</v>
      </c>
      <c r="F572" s="109" t="s">
        <v>1498</v>
      </c>
      <c r="G572" s="106"/>
      <c r="H572" s="105" t="s">
        <v>9</v>
      </c>
      <c r="I572" s="106"/>
      <c r="J572" s="20" t="s">
        <v>938</v>
      </c>
      <c r="K572" s="21">
        <v>16000</v>
      </c>
      <c r="L572" s="21">
        <v>16000</v>
      </c>
      <c r="M572" s="21">
        <v>0</v>
      </c>
      <c r="N572" s="50">
        <v>0</v>
      </c>
    </row>
    <row r="573" spans="1:14" ht="12.75" customHeight="1">
      <c r="A573" s="18" t="s">
        <v>934</v>
      </c>
      <c r="B573" s="2" t="s">
        <v>937</v>
      </c>
      <c r="C573" s="2" t="s">
        <v>573</v>
      </c>
      <c r="D573" s="19" t="s">
        <v>9</v>
      </c>
      <c r="E573" s="19" t="s">
        <v>939</v>
      </c>
      <c r="F573" s="109" t="s">
        <v>1498</v>
      </c>
      <c r="G573" s="106"/>
      <c r="H573" s="105" t="s">
        <v>9</v>
      </c>
      <c r="I573" s="106"/>
      <c r="J573" s="20" t="s">
        <v>940</v>
      </c>
      <c r="K573" s="21">
        <v>15000</v>
      </c>
      <c r="L573" s="21">
        <v>15000</v>
      </c>
      <c r="M573" s="21">
        <v>0</v>
      </c>
      <c r="N573" s="50">
        <v>0</v>
      </c>
    </row>
    <row r="574" spans="1:14" ht="12.75" customHeight="1">
      <c r="A574" s="18" t="s">
        <v>934</v>
      </c>
      <c r="B574" s="2" t="s">
        <v>941</v>
      </c>
      <c r="C574" s="2" t="s">
        <v>388</v>
      </c>
      <c r="D574" s="19" t="s">
        <v>9</v>
      </c>
      <c r="E574" s="19" t="s">
        <v>942</v>
      </c>
      <c r="F574" s="109" t="s">
        <v>1498</v>
      </c>
      <c r="G574" s="106"/>
      <c r="H574" s="105" t="s">
        <v>9</v>
      </c>
      <c r="I574" s="106"/>
      <c r="J574" s="20" t="s">
        <v>943</v>
      </c>
      <c r="K574" s="21">
        <v>25000</v>
      </c>
      <c r="L574" s="21">
        <v>25000</v>
      </c>
      <c r="M574" s="21">
        <v>0</v>
      </c>
      <c r="N574" s="50">
        <v>0</v>
      </c>
    </row>
    <row r="575" spans="1:14" ht="12.75" customHeight="1">
      <c r="A575" s="18" t="s">
        <v>934</v>
      </c>
      <c r="B575" s="2" t="s">
        <v>941</v>
      </c>
      <c r="C575" s="2" t="s">
        <v>388</v>
      </c>
      <c r="D575" s="19" t="s">
        <v>9</v>
      </c>
      <c r="E575" s="19" t="s">
        <v>919</v>
      </c>
      <c r="F575" s="109" t="s">
        <v>1498</v>
      </c>
      <c r="G575" s="106"/>
      <c r="H575" s="105" t="s">
        <v>9</v>
      </c>
      <c r="I575" s="106"/>
      <c r="J575" s="20" t="s">
        <v>920</v>
      </c>
      <c r="K575" s="21">
        <v>25000</v>
      </c>
      <c r="L575" s="21">
        <v>25000</v>
      </c>
      <c r="M575" s="21">
        <v>0</v>
      </c>
      <c r="N575" s="50">
        <v>0</v>
      </c>
    </row>
    <row r="576" spans="1:14" ht="12.75" customHeight="1">
      <c r="A576" s="18" t="s">
        <v>934</v>
      </c>
      <c r="B576" s="2" t="s">
        <v>941</v>
      </c>
      <c r="C576" s="2" t="s">
        <v>388</v>
      </c>
      <c r="D576" s="19" t="s">
        <v>9</v>
      </c>
      <c r="E576" s="19" t="s">
        <v>944</v>
      </c>
      <c r="F576" s="109" t="s">
        <v>1498</v>
      </c>
      <c r="G576" s="106"/>
      <c r="H576" s="105" t="s">
        <v>9</v>
      </c>
      <c r="I576" s="106"/>
      <c r="J576" s="20" t="s">
        <v>945</v>
      </c>
      <c r="K576" s="21">
        <v>15000</v>
      </c>
      <c r="L576" s="21">
        <v>15000</v>
      </c>
      <c r="M576" s="21">
        <v>0</v>
      </c>
      <c r="N576" s="50">
        <v>0</v>
      </c>
    </row>
    <row r="577" spans="1:14" ht="12.75" customHeight="1">
      <c r="A577" s="18" t="s">
        <v>934</v>
      </c>
      <c r="B577" s="2" t="s">
        <v>941</v>
      </c>
      <c r="C577" s="2" t="s">
        <v>398</v>
      </c>
      <c r="D577" s="19" t="s">
        <v>9</v>
      </c>
      <c r="E577" s="19" t="s">
        <v>946</v>
      </c>
      <c r="F577" s="109" t="s">
        <v>1498</v>
      </c>
      <c r="G577" s="106"/>
      <c r="H577" s="105" t="s">
        <v>9</v>
      </c>
      <c r="I577" s="106"/>
      <c r="J577" s="20" t="s">
        <v>947</v>
      </c>
      <c r="K577" s="21">
        <v>300000</v>
      </c>
      <c r="L577" s="21">
        <v>300000</v>
      </c>
      <c r="M577" s="21">
        <v>0</v>
      </c>
      <c r="N577" s="50">
        <v>0</v>
      </c>
    </row>
    <row r="578" spans="1:14" ht="12.75" customHeight="1">
      <c r="A578" s="18" t="s">
        <v>934</v>
      </c>
      <c r="B578" s="2" t="s">
        <v>948</v>
      </c>
      <c r="C578" s="2" t="s">
        <v>949</v>
      </c>
      <c r="D578" s="19" t="s">
        <v>47</v>
      </c>
      <c r="E578" s="19" t="s">
        <v>792</v>
      </c>
      <c r="F578" s="109" t="s">
        <v>1498</v>
      </c>
      <c r="G578" s="106"/>
      <c r="H578" s="105" t="s">
        <v>9</v>
      </c>
      <c r="I578" s="106"/>
      <c r="J578" s="20" t="s">
        <v>950</v>
      </c>
      <c r="K578" s="21">
        <v>9423.49</v>
      </c>
      <c r="L578" s="21">
        <v>9423.49</v>
      </c>
      <c r="M578" s="21">
        <v>0</v>
      </c>
      <c r="N578" s="50">
        <v>0</v>
      </c>
    </row>
    <row r="579" spans="1:16" s="74" customFormat="1" ht="12.75" customHeight="1">
      <c r="A579" s="69" t="s">
        <v>934</v>
      </c>
      <c r="B579" s="70" t="s">
        <v>948</v>
      </c>
      <c r="C579" s="70" t="s">
        <v>949</v>
      </c>
      <c r="D579" s="71" t="s">
        <v>9</v>
      </c>
      <c r="E579" s="71" t="s">
        <v>210</v>
      </c>
      <c r="F579" s="92" t="s">
        <v>1498</v>
      </c>
      <c r="G579" s="93"/>
      <c r="H579" s="92" t="s">
        <v>9</v>
      </c>
      <c r="I579" s="93"/>
      <c r="J579" s="72" t="s">
        <v>950</v>
      </c>
      <c r="K579" s="73">
        <v>91929.85</v>
      </c>
      <c r="L579" s="73">
        <v>91929.85</v>
      </c>
      <c r="M579" s="73">
        <v>0</v>
      </c>
      <c r="N579" s="50">
        <v>0</v>
      </c>
      <c r="P579" s="75"/>
    </row>
    <row r="580" spans="1:14" ht="12.75" customHeight="1">
      <c r="A580" s="18" t="s">
        <v>934</v>
      </c>
      <c r="B580" s="2" t="s">
        <v>951</v>
      </c>
      <c r="C580" s="2" t="s">
        <v>84</v>
      </c>
      <c r="D580" s="19" t="s">
        <v>9</v>
      </c>
      <c r="E580" s="19" t="s">
        <v>952</v>
      </c>
      <c r="F580" s="109" t="s">
        <v>1498</v>
      </c>
      <c r="G580" s="106"/>
      <c r="H580" s="105" t="s">
        <v>9</v>
      </c>
      <c r="I580" s="106"/>
      <c r="J580" s="20" t="s">
        <v>953</v>
      </c>
      <c r="K580" s="21">
        <v>8300</v>
      </c>
      <c r="L580" s="21">
        <v>8300</v>
      </c>
      <c r="M580" s="21">
        <v>0</v>
      </c>
      <c r="N580" s="50">
        <v>0</v>
      </c>
    </row>
    <row r="581" spans="1:14" ht="12.75" customHeight="1">
      <c r="A581" s="18" t="s">
        <v>934</v>
      </c>
      <c r="B581" s="2" t="s">
        <v>951</v>
      </c>
      <c r="C581" s="2" t="s">
        <v>12</v>
      </c>
      <c r="D581" s="19" t="s">
        <v>9</v>
      </c>
      <c r="E581" s="19" t="s">
        <v>954</v>
      </c>
      <c r="F581" s="109" t="s">
        <v>1498</v>
      </c>
      <c r="G581" s="106"/>
      <c r="H581" s="105" t="s">
        <v>9</v>
      </c>
      <c r="I581" s="106"/>
      <c r="J581" s="20" t="s">
        <v>955</v>
      </c>
      <c r="K581" s="21">
        <v>1000</v>
      </c>
      <c r="L581" s="21">
        <v>1000</v>
      </c>
      <c r="M581" s="21">
        <v>0</v>
      </c>
      <c r="N581" s="50">
        <v>0</v>
      </c>
    </row>
    <row r="582" spans="1:14" ht="12.75" customHeight="1">
      <c r="A582" s="18" t="s">
        <v>934</v>
      </c>
      <c r="B582" s="2" t="s">
        <v>951</v>
      </c>
      <c r="C582" s="2" t="s">
        <v>398</v>
      </c>
      <c r="D582" s="19" t="s">
        <v>9</v>
      </c>
      <c r="E582" s="19" t="s">
        <v>848</v>
      </c>
      <c r="F582" s="109" t="s">
        <v>1498</v>
      </c>
      <c r="G582" s="106"/>
      <c r="H582" s="105" t="s">
        <v>9</v>
      </c>
      <c r="I582" s="106"/>
      <c r="J582" s="20" t="s">
        <v>956</v>
      </c>
      <c r="K582" s="21">
        <v>100000</v>
      </c>
      <c r="L582" s="21">
        <v>100000</v>
      </c>
      <c r="M582" s="21">
        <v>0</v>
      </c>
      <c r="N582" s="50">
        <v>0</v>
      </c>
    </row>
    <row r="583" spans="1:14" ht="12.75" customHeight="1">
      <c r="A583" s="18" t="s">
        <v>934</v>
      </c>
      <c r="B583" s="2" t="s">
        <v>900</v>
      </c>
      <c r="C583" s="2" t="s">
        <v>957</v>
      </c>
      <c r="D583" s="19" t="s">
        <v>9</v>
      </c>
      <c r="E583" s="19" t="s">
        <v>204</v>
      </c>
      <c r="F583" s="109" t="s">
        <v>1498</v>
      </c>
      <c r="G583" s="106"/>
      <c r="H583" s="105" t="s">
        <v>9</v>
      </c>
      <c r="I583" s="106"/>
      <c r="J583" s="20" t="s">
        <v>958</v>
      </c>
      <c r="K583" s="21">
        <v>15000</v>
      </c>
      <c r="L583" s="21">
        <v>15000</v>
      </c>
      <c r="M583" s="21">
        <v>0</v>
      </c>
      <c r="N583" s="50">
        <v>0</v>
      </c>
    </row>
    <row r="584" spans="1:14" ht="12.75" customHeight="1">
      <c r="A584" s="18" t="s">
        <v>934</v>
      </c>
      <c r="B584" s="2" t="s">
        <v>959</v>
      </c>
      <c r="C584" s="2" t="s">
        <v>960</v>
      </c>
      <c r="D584" s="19" t="s">
        <v>9</v>
      </c>
      <c r="E584" s="19" t="s">
        <v>129</v>
      </c>
      <c r="F584" s="109" t="s">
        <v>1498</v>
      </c>
      <c r="G584" s="106"/>
      <c r="H584" s="105" t="s">
        <v>9</v>
      </c>
      <c r="I584" s="106"/>
      <c r="J584" s="20" t="s">
        <v>961</v>
      </c>
      <c r="K584" s="21">
        <v>10000</v>
      </c>
      <c r="L584" s="21">
        <v>10000</v>
      </c>
      <c r="M584" s="21">
        <v>0</v>
      </c>
      <c r="N584" s="50">
        <v>0</v>
      </c>
    </row>
    <row r="585" spans="1:14" ht="12.75" customHeight="1">
      <c r="A585" s="18" t="s">
        <v>934</v>
      </c>
      <c r="B585" s="2" t="s">
        <v>962</v>
      </c>
      <c r="C585" s="2" t="s">
        <v>84</v>
      </c>
      <c r="D585" s="19" t="s">
        <v>9</v>
      </c>
      <c r="E585" s="19" t="s">
        <v>127</v>
      </c>
      <c r="F585" s="109" t="s">
        <v>1498</v>
      </c>
      <c r="G585" s="106"/>
      <c r="H585" s="105" t="s">
        <v>9</v>
      </c>
      <c r="I585" s="106"/>
      <c r="J585" s="20" t="s">
        <v>963</v>
      </c>
      <c r="K585" s="21">
        <v>5000</v>
      </c>
      <c r="L585" s="21">
        <v>5000</v>
      </c>
      <c r="M585" s="21">
        <v>0</v>
      </c>
      <c r="N585" s="50">
        <v>0</v>
      </c>
    </row>
    <row r="586" spans="1:14" ht="12.75">
      <c r="A586" s="18" t="s">
        <v>934</v>
      </c>
      <c r="B586" s="2" t="s">
        <v>964</v>
      </c>
      <c r="C586" s="2" t="s">
        <v>398</v>
      </c>
      <c r="D586" s="19" t="s">
        <v>9</v>
      </c>
      <c r="E586" s="19" t="s">
        <v>117</v>
      </c>
      <c r="F586" s="109" t="s">
        <v>1498</v>
      </c>
      <c r="G586" s="106"/>
      <c r="H586" s="105" t="s">
        <v>9</v>
      </c>
      <c r="I586" s="106"/>
      <c r="J586" s="23" t="s">
        <v>1499</v>
      </c>
      <c r="K586" s="21">
        <v>50000</v>
      </c>
      <c r="L586" s="21">
        <v>50000</v>
      </c>
      <c r="M586" s="21">
        <v>0</v>
      </c>
      <c r="N586" s="50">
        <v>0</v>
      </c>
    </row>
    <row r="587" spans="1:14" ht="12.75" customHeight="1">
      <c r="A587" s="18" t="s">
        <v>934</v>
      </c>
      <c r="B587" s="2" t="s">
        <v>964</v>
      </c>
      <c r="C587" s="2" t="s">
        <v>899</v>
      </c>
      <c r="D587" s="19" t="s">
        <v>9</v>
      </c>
      <c r="E587" s="19" t="s">
        <v>965</v>
      </c>
      <c r="F587" s="109" t="s">
        <v>1498</v>
      </c>
      <c r="G587" s="106"/>
      <c r="H587" s="105" t="s">
        <v>9</v>
      </c>
      <c r="I587" s="106"/>
      <c r="J587" s="20" t="s">
        <v>966</v>
      </c>
      <c r="K587" s="21">
        <v>50000</v>
      </c>
      <c r="L587" s="21">
        <v>50000</v>
      </c>
      <c r="M587" s="21">
        <v>0</v>
      </c>
      <c r="N587" s="50">
        <v>0</v>
      </c>
    </row>
    <row r="588" spans="1:14" ht="12.75" customHeight="1">
      <c r="A588" s="18"/>
      <c r="B588" s="2"/>
      <c r="C588" s="2"/>
      <c r="D588" s="19"/>
      <c r="E588" s="19"/>
      <c r="F588" s="5"/>
      <c r="G588" s="9"/>
      <c r="H588" s="2"/>
      <c r="I588" s="9"/>
      <c r="J588" s="37" t="s">
        <v>1522</v>
      </c>
      <c r="K588" s="28">
        <f>SUM(K571:K587)</f>
        <v>902130.34</v>
      </c>
      <c r="L588" s="28">
        <f>SUM(L571:L587)</f>
        <v>902130.34</v>
      </c>
      <c r="M588" s="28">
        <f>SUM(M571:M587)</f>
        <v>0</v>
      </c>
      <c r="N588" s="89">
        <f>SUM(N571:N587)</f>
        <v>0</v>
      </c>
    </row>
    <row r="589" spans="1:14" ht="12.75" customHeight="1">
      <c r="A589" s="18"/>
      <c r="B589" s="2"/>
      <c r="C589" s="2"/>
      <c r="D589" s="19"/>
      <c r="E589" s="19"/>
      <c r="F589" s="5"/>
      <c r="G589" s="9"/>
      <c r="H589" s="2"/>
      <c r="I589" s="9"/>
      <c r="J589" s="20"/>
      <c r="K589" s="21"/>
      <c r="L589" s="21"/>
      <c r="M589" s="3"/>
      <c r="N589" s="50"/>
    </row>
    <row r="590" spans="1:14" ht="12.75" customHeight="1">
      <c r="A590" s="18"/>
      <c r="B590" s="2"/>
      <c r="C590" s="2"/>
      <c r="D590" s="19"/>
      <c r="E590" s="19"/>
      <c r="F590" s="5"/>
      <c r="G590" s="9"/>
      <c r="H590" s="2"/>
      <c r="I590" s="9"/>
      <c r="J590" s="29" t="s">
        <v>1500</v>
      </c>
      <c r="K590" s="21"/>
      <c r="L590" s="21"/>
      <c r="M590" s="3"/>
      <c r="N590" s="50"/>
    </row>
    <row r="591" spans="1:14" ht="12.75" customHeight="1">
      <c r="A591" s="18" t="s">
        <v>876</v>
      </c>
      <c r="B591" s="2" t="s">
        <v>967</v>
      </c>
      <c r="C591" s="2" t="s">
        <v>371</v>
      </c>
      <c r="D591" s="19" t="s">
        <v>9</v>
      </c>
      <c r="E591" s="19" t="s">
        <v>968</v>
      </c>
      <c r="F591" s="109" t="s">
        <v>1498</v>
      </c>
      <c r="G591" s="106"/>
      <c r="H591" s="105" t="s">
        <v>9</v>
      </c>
      <c r="I591" s="106"/>
      <c r="J591" s="20" t="s">
        <v>969</v>
      </c>
      <c r="K591" s="21">
        <v>95300</v>
      </c>
      <c r="L591" s="21">
        <v>95300</v>
      </c>
      <c r="M591" s="21">
        <v>0</v>
      </c>
      <c r="N591" s="50">
        <v>0</v>
      </c>
    </row>
    <row r="592" spans="1:14" ht="12.75" customHeight="1">
      <c r="A592" s="18" t="s">
        <v>876</v>
      </c>
      <c r="B592" s="2" t="s">
        <v>900</v>
      </c>
      <c r="C592" s="2" t="s">
        <v>371</v>
      </c>
      <c r="D592" s="19" t="s">
        <v>9</v>
      </c>
      <c r="E592" s="19" t="s">
        <v>970</v>
      </c>
      <c r="F592" s="109" t="s">
        <v>1498</v>
      </c>
      <c r="G592" s="106"/>
      <c r="H592" s="105" t="s">
        <v>9</v>
      </c>
      <c r="I592" s="106"/>
      <c r="J592" s="20" t="s">
        <v>971</v>
      </c>
      <c r="K592" s="21">
        <v>50000</v>
      </c>
      <c r="L592" s="21">
        <v>50000</v>
      </c>
      <c r="M592" s="21">
        <v>0</v>
      </c>
      <c r="N592" s="50">
        <v>0</v>
      </c>
    </row>
    <row r="593" spans="1:14" ht="12.75" customHeight="1">
      <c r="A593" s="18" t="s">
        <v>876</v>
      </c>
      <c r="B593" s="2" t="s">
        <v>900</v>
      </c>
      <c r="C593" s="2" t="s">
        <v>29</v>
      </c>
      <c r="D593" s="19" t="s">
        <v>9</v>
      </c>
      <c r="E593" s="19" t="s">
        <v>972</v>
      </c>
      <c r="F593" s="109" t="s">
        <v>1498</v>
      </c>
      <c r="G593" s="106"/>
      <c r="H593" s="105" t="s">
        <v>9</v>
      </c>
      <c r="I593" s="106"/>
      <c r="J593" s="20" t="s">
        <v>973</v>
      </c>
      <c r="K593" s="21">
        <v>41000</v>
      </c>
      <c r="L593" s="21">
        <v>41000</v>
      </c>
      <c r="M593" s="21">
        <v>0</v>
      </c>
      <c r="N593" s="50">
        <v>0</v>
      </c>
    </row>
    <row r="594" spans="1:14" ht="12.75" customHeight="1">
      <c r="A594" s="18" t="s">
        <v>876</v>
      </c>
      <c r="B594" s="2" t="s">
        <v>974</v>
      </c>
      <c r="C594" s="2" t="s">
        <v>371</v>
      </c>
      <c r="D594" s="19" t="s">
        <v>9</v>
      </c>
      <c r="E594" s="19" t="s">
        <v>975</v>
      </c>
      <c r="F594" s="109" t="s">
        <v>1498</v>
      </c>
      <c r="G594" s="106"/>
      <c r="H594" s="105" t="s">
        <v>9</v>
      </c>
      <c r="I594" s="106"/>
      <c r="J594" s="20" t="s">
        <v>976</v>
      </c>
      <c r="K594" s="21">
        <v>200000</v>
      </c>
      <c r="L594" s="21">
        <v>200000</v>
      </c>
      <c r="M594" s="21">
        <v>0</v>
      </c>
      <c r="N594" s="50">
        <v>0</v>
      </c>
    </row>
    <row r="595" spans="1:14" ht="12.75" customHeight="1">
      <c r="A595" s="18" t="s">
        <v>876</v>
      </c>
      <c r="B595" s="2" t="s">
        <v>977</v>
      </c>
      <c r="C595" s="2" t="s">
        <v>978</v>
      </c>
      <c r="D595" s="19" t="s">
        <v>9</v>
      </c>
      <c r="E595" s="19" t="s">
        <v>979</v>
      </c>
      <c r="F595" s="109" t="s">
        <v>1498</v>
      </c>
      <c r="G595" s="106"/>
      <c r="H595" s="105" t="s">
        <v>9</v>
      </c>
      <c r="I595" s="106"/>
      <c r="J595" s="20" t="s">
        <v>980</v>
      </c>
      <c r="K595" s="21">
        <v>300000</v>
      </c>
      <c r="L595" s="21">
        <v>300000</v>
      </c>
      <c r="M595" s="21">
        <v>0</v>
      </c>
      <c r="N595" s="50">
        <v>0</v>
      </c>
    </row>
    <row r="596" spans="1:14" ht="12.75" customHeight="1">
      <c r="A596" s="18" t="s">
        <v>876</v>
      </c>
      <c r="B596" s="2" t="s">
        <v>977</v>
      </c>
      <c r="C596" s="2" t="s">
        <v>978</v>
      </c>
      <c r="D596" s="19" t="s">
        <v>9</v>
      </c>
      <c r="E596" s="19" t="s">
        <v>981</v>
      </c>
      <c r="F596" s="109" t="s">
        <v>1498</v>
      </c>
      <c r="G596" s="106"/>
      <c r="H596" s="105" t="s">
        <v>9</v>
      </c>
      <c r="I596" s="106"/>
      <c r="J596" s="20" t="s">
        <v>982</v>
      </c>
      <c r="K596" s="21">
        <v>600000</v>
      </c>
      <c r="L596" s="21">
        <v>600000</v>
      </c>
      <c r="M596" s="21">
        <v>0</v>
      </c>
      <c r="N596" s="50">
        <v>0</v>
      </c>
    </row>
    <row r="597" spans="1:14" ht="12.75" customHeight="1">
      <c r="A597" s="18" t="s">
        <v>876</v>
      </c>
      <c r="B597" s="2" t="s">
        <v>977</v>
      </c>
      <c r="C597" s="2" t="s">
        <v>978</v>
      </c>
      <c r="D597" s="19" t="s">
        <v>9</v>
      </c>
      <c r="E597" s="19" t="s">
        <v>365</v>
      </c>
      <c r="F597" s="109" t="s">
        <v>1498</v>
      </c>
      <c r="G597" s="106"/>
      <c r="H597" s="105" t="s">
        <v>9</v>
      </c>
      <c r="I597" s="106"/>
      <c r="J597" s="20" t="s">
        <v>983</v>
      </c>
      <c r="K597" s="21">
        <v>30000</v>
      </c>
      <c r="L597" s="21">
        <v>30000</v>
      </c>
      <c r="M597" s="21">
        <v>0</v>
      </c>
      <c r="N597" s="50">
        <v>0</v>
      </c>
    </row>
    <row r="598" spans="1:14" ht="12.75" customHeight="1">
      <c r="A598" s="18" t="s">
        <v>876</v>
      </c>
      <c r="B598" s="2" t="s">
        <v>984</v>
      </c>
      <c r="C598" s="2" t="s">
        <v>371</v>
      </c>
      <c r="D598" s="19" t="s">
        <v>47</v>
      </c>
      <c r="E598" s="19" t="s">
        <v>985</v>
      </c>
      <c r="F598" s="109" t="s">
        <v>1498</v>
      </c>
      <c r="G598" s="106"/>
      <c r="H598" s="105" t="s">
        <v>9</v>
      </c>
      <c r="I598" s="106"/>
      <c r="J598" s="20" t="s">
        <v>986</v>
      </c>
      <c r="K598" s="21">
        <v>144450</v>
      </c>
      <c r="L598" s="21">
        <v>144450</v>
      </c>
      <c r="M598" s="21">
        <v>0</v>
      </c>
      <c r="N598" s="50">
        <v>0</v>
      </c>
    </row>
    <row r="599" spans="1:14" ht="12.75" customHeight="1">
      <c r="A599" s="18" t="s">
        <v>876</v>
      </c>
      <c r="B599" s="2" t="s">
        <v>984</v>
      </c>
      <c r="C599" s="2" t="s">
        <v>371</v>
      </c>
      <c r="D599" s="19" t="s">
        <v>9</v>
      </c>
      <c r="E599" s="19" t="s">
        <v>987</v>
      </c>
      <c r="F599" s="109" t="s">
        <v>1498</v>
      </c>
      <c r="G599" s="106"/>
      <c r="H599" s="105" t="s">
        <v>9</v>
      </c>
      <c r="I599" s="106"/>
      <c r="J599" s="20" t="s">
        <v>988</v>
      </c>
      <c r="K599" s="21">
        <v>55000</v>
      </c>
      <c r="L599" s="21">
        <v>0</v>
      </c>
      <c r="M599" s="21">
        <v>55000</v>
      </c>
      <c r="N599" s="50">
        <v>0</v>
      </c>
    </row>
    <row r="600" spans="1:14" ht="12.75" customHeight="1">
      <c r="A600" s="18" t="s">
        <v>876</v>
      </c>
      <c r="B600" s="2" t="s">
        <v>984</v>
      </c>
      <c r="C600" s="2" t="s">
        <v>989</v>
      </c>
      <c r="D600" s="19" t="s">
        <v>9</v>
      </c>
      <c r="E600" s="19" t="s">
        <v>876</v>
      </c>
      <c r="F600" s="109" t="s">
        <v>1498</v>
      </c>
      <c r="G600" s="106"/>
      <c r="H600" s="105" t="s">
        <v>9</v>
      </c>
      <c r="I600" s="106"/>
      <c r="J600" s="20" t="s">
        <v>990</v>
      </c>
      <c r="K600" s="21">
        <v>300000</v>
      </c>
      <c r="L600" s="21">
        <v>300000</v>
      </c>
      <c r="M600" s="21">
        <v>0</v>
      </c>
      <c r="N600" s="50">
        <v>0</v>
      </c>
    </row>
    <row r="601" spans="1:14" ht="12.75" customHeight="1">
      <c r="A601" s="18" t="s">
        <v>877</v>
      </c>
      <c r="B601" s="2" t="s">
        <v>991</v>
      </c>
      <c r="C601" s="2" t="s">
        <v>8</v>
      </c>
      <c r="D601" s="19" t="s">
        <v>9</v>
      </c>
      <c r="E601" s="19" t="s">
        <v>992</v>
      </c>
      <c r="F601" s="109" t="s">
        <v>1498</v>
      </c>
      <c r="G601" s="106"/>
      <c r="H601" s="105" t="s">
        <v>9</v>
      </c>
      <c r="I601" s="106"/>
      <c r="J601" s="20" t="s">
        <v>993</v>
      </c>
      <c r="K601" s="21">
        <v>3500</v>
      </c>
      <c r="L601" s="21">
        <v>3500</v>
      </c>
      <c r="M601" s="21">
        <v>0</v>
      </c>
      <c r="N601" s="50">
        <v>0</v>
      </c>
    </row>
    <row r="602" spans="1:14" ht="12.75" customHeight="1">
      <c r="A602" s="18" t="s">
        <v>877</v>
      </c>
      <c r="B602" s="2" t="s">
        <v>994</v>
      </c>
      <c r="C602" s="2" t="s">
        <v>995</v>
      </c>
      <c r="D602" s="19" t="s">
        <v>43</v>
      </c>
      <c r="E602" s="19" t="s">
        <v>125</v>
      </c>
      <c r="F602" s="109" t="s">
        <v>1498</v>
      </c>
      <c r="G602" s="106"/>
      <c r="H602" s="105" t="s">
        <v>45</v>
      </c>
      <c r="I602" s="106"/>
      <c r="J602" s="20" t="s">
        <v>1011</v>
      </c>
      <c r="K602" s="21">
        <v>500000</v>
      </c>
      <c r="L602" s="21">
        <v>500000</v>
      </c>
      <c r="M602" s="21">
        <v>0</v>
      </c>
      <c r="N602" s="50">
        <v>0</v>
      </c>
    </row>
    <row r="603" spans="1:14" ht="12.75" customHeight="1">
      <c r="A603" s="18" t="s">
        <v>877</v>
      </c>
      <c r="B603" s="2" t="s">
        <v>994</v>
      </c>
      <c r="C603" s="2" t="s">
        <v>995</v>
      </c>
      <c r="D603" s="19" t="s">
        <v>43</v>
      </c>
      <c r="E603" s="19" t="s">
        <v>987</v>
      </c>
      <c r="F603" s="109" t="s">
        <v>1498</v>
      </c>
      <c r="G603" s="106"/>
      <c r="H603" s="105" t="s">
        <v>9</v>
      </c>
      <c r="I603" s="106"/>
      <c r="J603" s="20" t="s">
        <v>1012</v>
      </c>
      <c r="K603" s="21">
        <v>300000</v>
      </c>
      <c r="L603" s="21">
        <v>300000</v>
      </c>
      <c r="M603" s="21">
        <v>0</v>
      </c>
      <c r="N603" s="50">
        <v>0</v>
      </c>
    </row>
    <row r="604" spans="1:14" ht="12.75" customHeight="1">
      <c r="A604" s="18" t="s">
        <v>877</v>
      </c>
      <c r="B604" s="2" t="s">
        <v>994</v>
      </c>
      <c r="C604" s="2" t="s">
        <v>995</v>
      </c>
      <c r="D604" s="19" t="s">
        <v>47</v>
      </c>
      <c r="E604" s="19" t="s">
        <v>1013</v>
      </c>
      <c r="F604" s="109" t="s">
        <v>1498</v>
      </c>
      <c r="G604" s="106"/>
      <c r="H604" s="105" t="s">
        <v>9</v>
      </c>
      <c r="I604" s="106"/>
      <c r="J604" s="20" t="s">
        <v>1014</v>
      </c>
      <c r="K604" s="21">
        <v>203122.63</v>
      </c>
      <c r="L604" s="21">
        <v>203122.63</v>
      </c>
      <c r="M604" s="21">
        <v>0</v>
      </c>
      <c r="N604" s="50">
        <v>0</v>
      </c>
    </row>
    <row r="605" spans="1:14" ht="12.75" customHeight="1">
      <c r="A605" s="18" t="s">
        <v>877</v>
      </c>
      <c r="B605" s="2" t="s">
        <v>994</v>
      </c>
      <c r="C605" s="2" t="s">
        <v>995</v>
      </c>
      <c r="D605" s="19" t="s">
        <v>9</v>
      </c>
      <c r="E605" s="19" t="s">
        <v>1015</v>
      </c>
      <c r="F605" s="109" t="s">
        <v>1498</v>
      </c>
      <c r="G605" s="106"/>
      <c r="H605" s="105" t="s">
        <v>9</v>
      </c>
      <c r="I605" s="106"/>
      <c r="J605" s="20" t="s">
        <v>1016</v>
      </c>
      <c r="K605" s="21">
        <v>200000</v>
      </c>
      <c r="L605" s="21">
        <v>200000</v>
      </c>
      <c r="M605" s="21">
        <v>0</v>
      </c>
      <c r="N605" s="50">
        <v>0</v>
      </c>
    </row>
    <row r="606" spans="1:14" ht="12.75">
      <c r="A606" s="18"/>
      <c r="B606" s="2"/>
      <c r="C606" s="2"/>
      <c r="D606" s="19"/>
      <c r="E606" s="19"/>
      <c r="F606" s="107"/>
      <c r="G606" s="106"/>
      <c r="H606" s="105"/>
      <c r="I606" s="106"/>
      <c r="J606" s="25" t="s">
        <v>1523</v>
      </c>
      <c r="K606" s="15">
        <f>SUM(K591:K605)</f>
        <v>3022372.63</v>
      </c>
      <c r="L606" s="15">
        <f>SUM(L591:L605)</f>
        <v>2967372.63</v>
      </c>
      <c r="M606" s="15">
        <f>SUM(M591:M605)</f>
        <v>55000</v>
      </c>
      <c r="N606" s="88">
        <f>SUM(N591:N605)</f>
        <v>0</v>
      </c>
    </row>
    <row r="607" spans="1:14" ht="12.75">
      <c r="A607" s="18"/>
      <c r="B607" s="2"/>
      <c r="C607" s="2"/>
      <c r="D607" s="19"/>
      <c r="E607" s="19"/>
      <c r="F607" s="105"/>
      <c r="G607" s="106"/>
      <c r="H607" s="105"/>
      <c r="I607" s="106"/>
      <c r="J607" s="20"/>
      <c r="K607" s="21"/>
      <c r="L607" s="21"/>
      <c r="M607" s="21"/>
      <c r="N607" s="50"/>
    </row>
    <row r="608" spans="1:14" ht="12.75">
      <c r="A608" s="18"/>
      <c r="B608" s="2"/>
      <c r="C608" s="2"/>
      <c r="D608" s="19"/>
      <c r="E608" s="19"/>
      <c r="F608" s="107"/>
      <c r="G608" s="106"/>
      <c r="H608" s="105"/>
      <c r="I608" s="106"/>
      <c r="J608" s="33" t="s">
        <v>1017</v>
      </c>
      <c r="K608" s="34">
        <f>K568+K588+K606</f>
        <v>9912760</v>
      </c>
      <c r="L608" s="34">
        <f>L568+L588+L606</f>
        <v>9857760</v>
      </c>
      <c r="M608" s="34">
        <f>M568+M588+M606</f>
        <v>55000</v>
      </c>
      <c r="N608" s="87">
        <f>N568+N588+N606</f>
        <v>0</v>
      </c>
    </row>
    <row r="609" spans="1:14" ht="12.75">
      <c r="A609" s="18"/>
      <c r="B609" s="2"/>
      <c r="C609" s="2"/>
      <c r="D609" s="19"/>
      <c r="E609" s="19"/>
      <c r="F609" s="105"/>
      <c r="G609" s="106"/>
      <c r="H609" s="105"/>
      <c r="I609" s="106"/>
      <c r="J609" s="20"/>
      <c r="K609" s="21"/>
      <c r="L609" s="21"/>
      <c r="M609" s="21"/>
      <c r="N609" s="50"/>
    </row>
    <row r="610" spans="1:14" ht="12.75">
      <c r="A610" s="18"/>
      <c r="B610" s="2"/>
      <c r="C610" s="2"/>
      <c r="D610" s="19"/>
      <c r="E610" s="19"/>
      <c r="F610" s="105"/>
      <c r="G610" s="106"/>
      <c r="H610" s="105"/>
      <c r="I610" s="106"/>
      <c r="J610" s="20"/>
      <c r="K610" s="21"/>
      <c r="L610" s="21"/>
      <c r="M610" s="21"/>
      <c r="N610" s="50"/>
    </row>
    <row r="611" spans="1:15" ht="30">
      <c r="A611" s="11"/>
      <c r="B611" s="12"/>
      <c r="C611" s="12"/>
      <c r="D611" s="13"/>
      <c r="E611" s="13"/>
      <c r="F611" s="107"/>
      <c r="G611" s="106"/>
      <c r="H611" s="107"/>
      <c r="I611" s="106"/>
      <c r="J611" s="26" t="s">
        <v>1524</v>
      </c>
      <c r="K611" s="15"/>
      <c r="L611" s="15"/>
      <c r="M611" s="15"/>
      <c r="N611" s="50"/>
      <c r="O611" s="1"/>
    </row>
    <row r="612" spans="1:14" ht="15">
      <c r="A612" s="11"/>
      <c r="B612" s="12"/>
      <c r="C612" s="12"/>
      <c r="D612" s="13"/>
      <c r="E612" s="13"/>
      <c r="F612" s="107"/>
      <c r="G612" s="106"/>
      <c r="H612" s="107"/>
      <c r="I612" s="106"/>
      <c r="J612" s="16"/>
      <c r="K612" s="15"/>
      <c r="L612" s="15"/>
      <c r="M612" s="15"/>
      <c r="N612" s="50"/>
    </row>
    <row r="613" spans="1:14" ht="12.75">
      <c r="A613" s="11"/>
      <c r="B613" s="12"/>
      <c r="C613" s="12"/>
      <c r="D613" s="13"/>
      <c r="E613" s="13"/>
      <c r="F613" s="91"/>
      <c r="G613" s="106"/>
      <c r="H613" s="107"/>
      <c r="I613" s="106"/>
      <c r="J613" s="17" t="s">
        <v>1018</v>
      </c>
      <c r="K613" s="15"/>
      <c r="L613" s="15"/>
      <c r="M613" s="15"/>
      <c r="N613" s="50"/>
    </row>
    <row r="614" spans="1:14" ht="12.75">
      <c r="A614" s="11"/>
      <c r="B614" s="12"/>
      <c r="C614" s="12"/>
      <c r="D614" s="13"/>
      <c r="E614" s="13"/>
      <c r="F614" s="91"/>
      <c r="G614" s="106"/>
      <c r="H614" s="107"/>
      <c r="I614" s="106"/>
      <c r="J614" s="17"/>
      <c r="K614" s="15"/>
      <c r="L614" s="15"/>
      <c r="M614" s="15"/>
      <c r="N614" s="50"/>
    </row>
    <row r="615" spans="1:14" ht="12.75">
      <c r="A615" s="18" t="s">
        <v>1019</v>
      </c>
      <c r="B615" s="2" t="s">
        <v>1020</v>
      </c>
      <c r="C615" s="2" t="s">
        <v>598</v>
      </c>
      <c r="D615" s="19" t="s">
        <v>9</v>
      </c>
      <c r="E615" s="19" t="s">
        <v>161</v>
      </c>
      <c r="F615" s="105" t="s">
        <v>1018</v>
      </c>
      <c r="G615" s="106"/>
      <c r="H615" s="105" t="s">
        <v>9</v>
      </c>
      <c r="I615" s="106"/>
      <c r="J615" s="20" t="s">
        <v>1021</v>
      </c>
      <c r="K615" s="21">
        <v>530000</v>
      </c>
      <c r="L615" s="21">
        <v>530000</v>
      </c>
      <c r="M615" s="21">
        <v>0</v>
      </c>
      <c r="N615" s="50">
        <v>0</v>
      </c>
    </row>
    <row r="616" spans="1:14" ht="12.75">
      <c r="A616" s="18" t="s">
        <v>1019</v>
      </c>
      <c r="B616" s="2" t="s">
        <v>1022</v>
      </c>
      <c r="C616" s="2" t="s">
        <v>1023</v>
      </c>
      <c r="D616" s="19" t="s">
        <v>43</v>
      </c>
      <c r="E616" s="19" t="s">
        <v>640</v>
      </c>
      <c r="F616" s="105" t="s">
        <v>1018</v>
      </c>
      <c r="G616" s="106"/>
      <c r="H616" s="105" t="s">
        <v>9</v>
      </c>
      <c r="I616" s="106"/>
      <c r="J616" s="20" t="s">
        <v>1024</v>
      </c>
      <c r="K616" s="21">
        <v>601638</v>
      </c>
      <c r="L616" s="21">
        <v>601638</v>
      </c>
      <c r="M616" s="21">
        <v>0</v>
      </c>
      <c r="N616" s="50">
        <v>0</v>
      </c>
    </row>
    <row r="617" spans="1:14" ht="12" customHeight="1">
      <c r="A617" s="18" t="s">
        <v>1019</v>
      </c>
      <c r="B617" s="2" t="s">
        <v>1025</v>
      </c>
      <c r="C617" s="2" t="s">
        <v>94</v>
      </c>
      <c r="D617" s="19" t="s">
        <v>9</v>
      </c>
      <c r="E617" s="19" t="s">
        <v>1026</v>
      </c>
      <c r="F617" s="105" t="s">
        <v>1018</v>
      </c>
      <c r="G617" s="106"/>
      <c r="H617" s="105" t="s">
        <v>9</v>
      </c>
      <c r="I617" s="106"/>
      <c r="J617" s="20" t="s">
        <v>1027</v>
      </c>
      <c r="K617" s="21">
        <v>867000</v>
      </c>
      <c r="L617" s="21">
        <v>867000</v>
      </c>
      <c r="M617" s="21">
        <v>0</v>
      </c>
      <c r="N617" s="50">
        <v>0</v>
      </c>
    </row>
    <row r="618" spans="1:14" ht="12.75">
      <c r="A618" s="18" t="s">
        <v>1019</v>
      </c>
      <c r="B618" s="2" t="s">
        <v>1025</v>
      </c>
      <c r="C618" s="2" t="s">
        <v>357</v>
      </c>
      <c r="D618" s="19" t="s">
        <v>9</v>
      </c>
      <c r="E618" s="19" t="s">
        <v>1028</v>
      </c>
      <c r="F618" s="105" t="s">
        <v>1018</v>
      </c>
      <c r="G618" s="106"/>
      <c r="H618" s="105" t="s">
        <v>9</v>
      </c>
      <c r="I618" s="106"/>
      <c r="J618" s="20" t="s">
        <v>1029</v>
      </c>
      <c r="K618" s="21">
        <v>8801740.66</v>
      </c>
      <c r="L618" s="21">
        <v>8801740.66</v>
      </c>
      <c r="M618" s="21">
        <v>0</v>
      </c>
      <c r="N618" s="50">
        <v>0</v>
      </c>
    </row>
    <row r="619" spans="1:14" ht="12.75">
      <c r="A619" s="18" t="s">
        <v>1019</v>
      </c>
      <c r="B619" s="2" t="s">
        <v>1025</v>
      </c>
      <c r="C619" s="2" t="s">
        <v>269</v>
      </c>
      <c r="D619" s="19" t="s">
        <v>9</v>
      </c>
      <c r="E619" s="19" t="s">
        <v>176</v>
      </c>
      <c r="F619" s="105" t="s">
        <v>1018</v>
      </c>
      <c r="G619" s="106"/>
      <c r="H619" s="105" t="s">
        <v>9</v>
      </c>
      <c r="I619" s="106"/>
      <c r="J619" s="20" t="s">
        <v>1030</v>
      </c>
      <c r="K619" s="21">
        <v>39000</v>
      </c>
      <c r="L619" s="21">
        <v>39000</v>
      </c>
      <c r="M619" s="21">
        <v>0</v>
      </c>
      <c r="N619" s="50">
        <v>0</v>
      </c>
    </row>
    <row r="620" spans="1:14" ht="12.75">
      <c r="A620" s="18" t="s">
        <v>1019</v>
      </c>
      <c r="B620" s="2" t="s">
        <v>1025</v>
      </c>
      <c r="C620" s="2" t="s">
        <v>269</v>
      </c>
      <c r="D620" s="19" t="s">
        <v>9</v>
      </c>
      <c r="E620" s="19" t="s">
        <v>186</v>
      </c>
      <c r="F620" s="105" t="s">
        <v>1018</v>
      </c>
      <c r="G620" s="106"/>
      <c r="H620" s="105" t="s">
        <v>9</v>
      </c>
      <c r="I620" s="106"/>
      <c r="J620" s="20" t="s">
        <v>1031</v>
      </c>
      <c r="K620" s="21">
        <v>1437346.52</v>
      </c>
      <c r="L620" s="21">
        <v>1437346.52</v>
      </c>
      <c r="M620" s="21">
        <v>0</v>
      </c>
      <c r="N620" s="50">
        <v>0</v>
      </c>
    </row>
    <row r="621" spans="1:14" ht="12.75">
      <c r="A621" s="18" t="s">
        <v>1019</v>
      </c>
      <c r="B621" s="2" t="s">
        <v>1025</v>
      </c>
      <c r="C621" s="2" t="s">
        <v>269</v>
      </c>
      <c r="D621" s="19" t="s">
        <v>9</v>
      </c>
      <c r="E621" s="19" t="s">
        <v>851</v>
      </c>
      <c r="F621" s="105" t="s">
        <v>1018</v>
      </c>
      <c r="G621" s="106"/>
      <c r="H621" s="105" t="s">
        <v>9</v>
      </c>
      <c r="I621" s="106"/>
      <c r="J621" s="20" t="s">
        <v>1032</v>
      </c>
      <c r="K621" s="21">
        <v>1076500</v>
      </c>
      <c r="L621" s="21">
        <v>1076500</v>
      </c>
      <c r="M621" s="21">
        <v>0</v>
      </c>
      <c r="N621" s="50">
        <v>0</v>
      </c>
    </row>
    <row r="622" spans="1:14" ht="12.75">
      <c r="A622" s="18" t="s">
        <v>1019</v>
      </c>
      <c r="B622" s="2" t="s">
        <v>1025</v>
      </c>
      <c r="C622" s="2" t="s">
        <v>269</v>
      </c>
      <c r="D622" s="19" t="s">
        <v>9</v>
      </c>
      <c r="E622" s="19" t="s">
        <v>1033</v>
      </c>
      <c r="F622" s="105" t="s">
        <v>1018</v>
      </c>
      <c r="G622" s="106"/>
      <c r="H622" s="105" t="s">
        <v>9</v>
      </c>
      <c r="I622" s="106"/>
      <c r="J622" s="20" t="s">
        <v>1034</v>
      </c>
      <c r="K622" s="21">
        <v>310314.7</v>
      </c>
      <c r="L622" s="21">
        <v>310314.7</v>
      </c>
      <c r="M622" s="21">
        <v>0</v>
      </c>
      <c r="N622" s="50">
        <v>0</v>
      </c>
    </row>
    <row r="623" spans="1:14" ht="12.75">
      <c r="A623" s="18" t="s">
        <v>1019</v>
      </c>
      <c r="B623" s="2" t="s">
        <v>1025</v>
      </c>
      <c r="C623" s="2" t="s">
        <v>269</v>
      </c>
      <c r="D623" s="19" t="s">
        <v>9</v>
      </c>
      <c r="E623" s="19" t="s">
        <v>351</v>
      </c>
      <c r="F623" s="105" t="s">
        <v>1018</v>
      </c>
      <c r="G623" s="106"/>
      <c r="H623" s="105" t="s">
        <v>9</v>
      </c>
      <c r="I623" s="106"/>
      <c r="J623" s="20" t="s">
        <v>1035</v>
      </c>
      <c r="K623" s="21">
        <v>1500000</v>
      </c>
      <c r="L623" s="21">
        <v>1500000</v>
      </c>
      <c r="M623" s="21">
        <v>0</v>
      </c>
      <c r="N623" s="50">
        <v>0</v>
      </c>
    </row>
    <row r="624" spans="1:14" ht="12.75">
      <c r="A624" s="18" t="s">
        <v>1019</v>
      </c>
      <c r="B624" s="2" t="s">
        <v>1025</v>
      </c>
      <c r="C624" s="2" t="s">
        <v>269</v>
      </c>
      <c r="D624" s="19" t="s">
        <v>9</v>
      </c>
      <c r="E624" s="19" t="s">
        <v>1036</v>
      </c>
      <c r="F624" s="105" t="s">
        <v>1018</v>
      </c>
      <c r="G624" s="106"/>
      <c r="H624" s="105" t="s">
        <v>9</v>
      </c>
      <c r="I624" s="106"/>
      <c r="J624" s="20" t="s">
        <v>1037</v>
      </c>
      <c r="K624" s="21">
        <v>623785.64</v>
      </c>
      <c r="L624" s="21">
        <v>623785.64</v>
      </c>
      <c r="M624" s="21">
        <v>0</v>
      </c>
      <c r="N624" s="50">
        <v>0</v>
      </c>
    </row>
    <row r="625" spans="1:14" ht="12.75">
      <c r="A625" s="18" t="s">
        <v>1019</v>
      </c>
      <c r="B625" s="2" t="s">
        <v>1025</v>
      </c>
      <c r="C625" s="2" t="s">
        <v>1038</v>
      </c>
      <c r="D625" s="19" t="s">
        <v>9</v>
      </c>
      <c r="E625" s="19" t="s">
        <v>1039</v>
      </c>
      <c r="F625" s="105" t="s">
        <v>1018</v>
      </c>
      <c r="G625" s="106"/>
      <c r="H625" s="105" t="s">
        <v>9</v>
      </c>
      <c r="I625" s="106"/>
      <c r="J625" s="20" t="s">
        <v>1040</v>
      </c>
      <c r="K625" s="21">
        <v>75000</v>
      </c>
      <c r="L625" s="21">
        <v>75000</v>
      </c>
      <c r="M625" s="21">
        <v>0</v>
      </c>
      <c r="N625" s="50">
        <v>0</v>
      </c>
    </row>
    <row r="626" spans="1:14" ht="12.75" customHeight="1">
      <c r="A626" s="18" t="s">
        <v>1019</v>
      </c>
      <c r="B626" s="2" t="s">
        <v>1025</v>
      </c>
      <c r="C626" s="2" t="s">
        <v>1041</v>
      </c>
      <c r="D626" s="19" t="s">
        <v>9</v>
      </c>
      <c r="E626" s="19" t="s">
        <v>927</v>
      </c>
      <c r="F626" s="105" t="s">
        <v>1018</v>
      </c>
      <c r="G626" s="106"/>
      <c r="H626" s="105" t="s">
        <v>9</v>
      </c>
      <c r="I626" s="106"/>
      <c r="J626" s="23" t="s">
        <v>1501</v>
      </c>
      <c r="K626" s="21">
        <v>150000</v>
      </c>
      <c r="L626" s="21">
        <v>150000</v>
      </c>
      <c r="M626" s="21">
        <v>0</v>
      </c>
      <c r="N626" s="50">
        <v>0</v>
      </c>
    </row>
    <row r="627" spans="1:14" ht="12.75">
      <c r="A627" s="18" t="s">
        <v>1019</v>
      </c>
      <c r="B627" s="2" t="s">
        <v>1025</v>
      </c>
      <c r="C627" s="2" t="s">
        <v>1041</v>
      </c>
      <c r="D627" s="19" t="s">
        <v>9</v>
      </c>
      <c r="E627" s="19" t="s">
        <v>870</v>
      </c>
      <c r="F627" s="105" t="s">
        <v>1018</v>
      </c>
      <c r="G627" s="106"/>
      <c r="H627" s="105" t="s">
        <v>9</v>
      </c>
      <c r="I627" s="106"/>
      <c r="J627" s="20" t="s">
        <v>1042</v>
      </c>
      <c r="K627" s="21">
        <v>550000</v>
      </c>
      <c r="L627" s="21">
        <v>550000</v>
      </c>
      <c r="M627" s="21">
        <v>0</v>
      </c>
      <c r="N627" s="50">
        <v>0</v>
      </c>
    </row>
    <row r="628" spans="1:14" ht="12.75">
      <c r="A628" s="18" t="s">
        <v>1019</v>
      </c>
      <c r="B628" s="2" t="s">
        <v>1043</v>
      </c>
      <c r="C628" s="2" t="s">
        <v>1044</v>
      </c>
      <c r="D628" s="19" t="s">
        <v>37</v>
      </c>
      <c r="E628" s="19" t="s">
        <v>276</v>
      </c>
      <c r="F628" s="105" t="s">
        <v>1018</v>
      </c>
      <c r="G628" s="106"/>
      <c r="H628" s="105" t="s">
        <v>45</v>
      </c>
      <c r="I628" s="106"/>
      <c r="J628" s="20" t="s">
        <v>1045</v>
      </c>
      <c r="K628" s="21">
        <v>109801.86</v>
      </c>
      <c r="L628" s="21">
        <v>109801.86</v>
      </c>
      <c r="M628" s="21">
        <v>0</v>
      </c>
      <c r="N628" s="50">
        <v>0</v>
      </c>
    </row>
    <row r="629" spans="1:14" ht="12.75">
      <c r="A629" s="18" t="s">
        <v>1019</v>
      </c>
      <c r="B629" s="2" t="s">
        <v>1043</v>
      </c>
      <c r="C629" s="2" t="s">
        <v>1044</v>
      </c>
      <c r="D629" s="19" t="s">
        <v>47</v>
      </c>
      <c r="E629" s="19" t="s">
        <v>1046</v>
      </c>
      <c r="F629" s="105" t="s">
        <v>1018</v>
      </c>
      <c r="G629" s="106"/>
      <c r="H629" s="105" t="s">
        <v>9</v>
      </c>
      <c r="I629" s="106"/>
      <c r="J629" s="20" t="s">
        <v>1047</v>
      </c>
      <c r="K629" s="21">
        <v>700000</v>
      </c>
      <c r="L629" s="21">
        <v>700000</v>
      </c>
      <c r="M629" s="21">
        <v>0</v>
      </c>
      <c r="N629" s="50">
        <v>0</v>
      </c>
    </row>
    <row r="630" spans="1:14" ht="12.75">
      <c r="A630" s="18" t="s">
        <v>1019</v>
      </c>
      <c r="B630" s="2" t="s">
        <v>1043</v>
      </c>
      <c r="C630" s="2" t="s">
        <v>1044</v>
      </c>
      <c r="D630" s="19" t="s">
        <v>9</v>
      </c>
      <c r="E630" s="19" t="s">
        <v>200</v>
      </c>
      <c r="F630" s="105" t="s">
        <v>1018</v>
      </c>
      <c r="G630" s="106"/>
      <c r="H630" s="105" t="s">
        <v>9</v>
      </c>
      <c r="I630" s="106"/>
      <c r="J630" s="20" t="s">
        <v>1048</v>
      </c>
      <c r="K630" s="21">
        <v>2000</v>
      </c>
      <c r="L630" s="21">
        <v>2000</v>
      </c>
      <c r="M630" s="21">
        <v>0</v>
      </c>
      <c r="N630" s="50">
        <v>0</v>
      </c>
    </row>
    <row r="631" spans="1:14" ht="12.75">
      <c r="A631" s="18" t="s">
        <v>1019</v>
      </c>
      <c r="B631" s="2" t="s">
        <v>1043</v>
      </c>
      <c r="C631" s="2" t="s">
        <v>1044</v>
      </c>
      <c r="D631" s="19" t="s">
        <v>9</v>
      </c>
      <c r="E631" s="19" t="s">
        <v>1049</v>
      </c>
      <c r="F631" s="105" t="s">
        <v>1018</v>
      </c>
      <c r="G631" s="106"/>
      <c r="H631" s="105" t="s">
        <v>9</v>
      </c>
      <c r="I631" s="106"/>
      <c r="J631" s="23" t="s">
        <v>1502</v>
      </c>
      <c r="K631" s="21">
        <v>3000</v>
      </c>
      <c r="L631" s="21">
        <v>3000</v>
      </c>
      <c r="M631" s="21">
        <v>0</v>
      </c>
      <c r="N631" s="50">
        <v>0</v>
      </c>
    </row>
    <row r="632" spans="1:14" ht="12.75">
      <c r="A632" s="18" t="s">
        <v>1019</v>
      </c>
      <c r="B632" s="2" t="s">
        <v>1043</v>
      </c>
      <c r="C632" s="2" t="s">
        <v>1044</v>
      </c>
      <c r="D632" s="19" t="s">
        <v>9</v>
      </c>
      <c r="E632" s="19" t="s">
        <v>202</v>
      </c>
      <c r="F632" s="105" t="s">
        <v>1018</v>
      </c>
      <c r="G632" s="106"/>
      <c r="H632" s="105" t="s">
        <v>9</v>
      </c>
      <c r="I632" s="106"/>
      <c r="J632" s="23" t="s">
        <v>1503</v>
      </c>
      <c r="K632" s="21">
        <v>92000</v>
      </c>
      <c r="L632" s="21">
        <v>92000</v>
      </c>
      <c r="M632" s="21">
        <v>0</v>
      </c>
      <c r="N632" s="50">
        <v>0</v>
      </c>
    </row>
    <row r="633" spans="1:14" ht="12.75">
      <c r="A633" s="18" t="s">
        <v>1019</v>
      </c>
      <c r="B633" s="2" t="s">
        <v>1043</v>
      </c>
      <c r="C633" s="2" t="s">
        <v>1044</v>
      </c>
      <c r="D633" s="19" t="s">
        <v>9</v>
      </c>
      <c r="E633" s="19" t="s">
        <v>1050</v>
      </c>
      <c r="F633" s="105" t="s">
        <v>1018</v>
      </c>
      <c r="G633" s="106"/>
      <c r="H633" s="105" t="s">
        <v>9</v>
      </c>
      <c r="I633" s="106"/>
      <c r="J633" s="20" t="s">
        <v>1051</v>
      </c>
      <c r="K633" s="21">
        <v>3000</v>
      </c>
      <c r="L633" s="21">
        <v>3000</v>
      </c>
      <c r="M633" s="21">
        <v>0</v>
      </c>
      <c r="N633" s="50">
        <v>0</v>
      </c>
    </row>
    <row r="634" spans="1:14" s="62" customFormat="1" ht="12.75">
      <c r="A634" s="56" t="s">
        <v>1019</v>
      </c>
      <c r="B634" s="57" t="s">
        <v>1043</v>
      </c>
      <c r="C634" s="57" t="s">
        <v>1044</v>
      </c>
      <c r="D634" s="58" t="s">
        <v>9</v>
      </c>
      <c r="E634" s="58" t="s">
        <v>1052</v>
      </c>
      <c r="F634" s="110" t="s">
        <v>1018</v>
      </c>
      <c r="G634" s="111"/>
      <c r="H634" s="110" t="s">
        <v>9</v>
      </c>
      <c r="I634" s="111"/>
      <c r="J634" s="59" t="s">
        <v>1053</v>
      </c>
      <c r="K634" s="60">
        <v>5400641.35</v>
      </c>
      <c r="L634" s="60">
        <v>2700320.68</v>
      </c>
      <c r="M634" s="76">
        <v>2700320.67</v>
      </c>
      <c r="N634" s="61">
        <v>0</v>
      </c>
    </row>
    <row r="635" spans="1:14" ht="12.75">
      <c r="A635" s="18" t="s">
        <v>1019</v>
      </c>
      <c r="B635" s="2" t="s">
        <v>1043</v>
      </c>
      <c r="C635" s="2" t="s">
        <v>1044</v>
      </c>
      <c r="D635" s="19" t="s">
        <v>9</v>
      </c>
      <c r="E635" s="19" t="s">
        <v>206</v>
      </c>
      <c r="F635" s="105" t="s">
        <v>1018</v>
      </c>
      <c r="G635" s="106"/>
      <c r="H635" s="105" t="s">
        <v>9</v>
      </c>
      <c r="I635" s="106"/>
      <c r="J635" s="20" t="s">
        <v>1054</v>
      </c>
      <c r="K635" s="21">
        <v>426603.46</v>
      </c>
      <c r="L635" s="21">
        <v>426603.46</v>
      </c>
      <c r="M635" s="21">
        <v>0</v>
      </c>
      <c r="N635" s="50">
        <v>0</v>
      </c>
    </row>
    <row r="636" spans="1:14" ht="12.75">
      <c r="A636" s="18" t="s">
        <v>1019</v>
      </c>
      <c r="B636" s="2" t="s">
        <v>1043</v>
      </c>
      <c r="C636" s="2" t="s">
        <v>1044</v>
      </c>
      <c r="D636" s="19" t="s">
        <v>9</v>
      </c>
      <c r="E636" s="19" t="s">
        <v>1055</v>
      </c>
      <c r="F636" s="105" t="s">
        <v>1018</v>
      </c>
      <c r="G636" s="106"/>
      <c r="H636" s="105" t="s">
        <v>9</v>
      </c>
      <c r="I636" s="106"/>
      <c r="J636" s="23" t="s">
        <v>1504</v>
      </c>
      <c r="K636" s="21">
        <v>716096.56</v>
      </c>
      <c r="L636" s="21">
        <v>716096.56</v>
      </c>
      <c r="M636" s="21">
        <v>0</v>
      </c>
      <c r="N636" s="50">
        <v>0</v>
      </c>
    </row>
    <row r="637" spans="1:14" ht="12.75">
      <c r="A637" s="18" t="s">
        <v>1019</v>
      </c>
      <c r="B637" s="2" t="s">
        <v>1043</v>
      </c>
      <c r="C637" s="2" t="s">
        <v>1044</v>
      </c>
      <c r="D637" s="19" t="s">
        <v>9</v>
      </c>
      <c r="E637" s="19" t="s">
        <v>1056</v>
      </c>
      <c r="F637" s="105" t="s">
        <v>1018</v>
      </c>
      <c r="G637" s="106"/>
      <c r="H637" s="105" t="s">
        <v>9</v>
      </c>
      <c r="I637" s="106"/>
      <c r="J637" s="20" t="s">
        <v>1057</v>
      </c>
      <c r="K637" s="21">
        <v>120000</v>
      </c>
      <c r="L637" s="21">
        <v>120000</v>
      </c>
      <c r="M637" s="21">
        <v>0</v>
      </c>
      <c r="N637" s="50">
        <v>0</v>
      </c>
    </row>
    <row r="638" spans="1:14" ht="12.75">
      <c r="A638" s="18" t="s">
        <v>1058</v>
      </c>
      <c r="B638" s="2" t="s">
        <v>387</v>
      </c>
      <c r="C638" s="2" t="s">
        <v>1059</v>
      </c>
      <c r="D638" s="19" t="s">
        <v>43</v>
      </c>
      <c r="E638" s="19" t="s">
        <v>1060</v>
      </c>
      <c r="F638" s="105" t="s">
        <v>1018</v>
      </c>
      <c r="G638" s="106"/>
      <c r="H638" s="105" t="s">
        <v>9</v>
      </c>
      <c r="I638" s="106"/>
      <c r="J638" s="20" t="s">
        <v>1061</v>
      </c>
      <c r="K638" s="21">
        <v>95000</v>
      </c>
      <c r="L638" s="21">
        <v>95000</v>
      </c>
      <c r="M638" s="21">
        <v>0</v>
      </c>
      <c r="N638" s="50">
        <v>0</v>
      </c>
    </row>
    <row r="639" spans="1:14" ht="15" customHeight="1">
      <c r="A639" s="18" t="s">
        <v>1058</v>
      </c>
      <c r="B639" s="2" t="s">
        <v>387</v>
      </c>
      <c r="C639" s="2" t="s">
        <v>1059</v>
      </c>
      <c r="D639" s="19" t="s">
        <v>9</v>
      </c>
      <c r="E639" s="19" t="s">
        <v>274</v>
      </c>
      <c r="F639" s="105" t="s">
        <v>1018</v>
      </c>
      <c r="G639" s="106"/>
      <c r="H639" s="105" t="s">
        <v>9</v>
      </c>
      <c r="I639" s="106"/>
      <c r="J639" s="20" t="s">
        <v>1062</v>
      </c>
      <c r="K639" s="21">
        <v>200000</v>
      </c>
      <c r="L639" s="21">
        <v>200000</v>
      </c>
      <c r="M639" s="21">
        <v>0</v>
      </c>
      <c r="N639" s="50">
        <v>0</v>
      </c>
    </row>
    <row r="640" spans="1:14" ht="12.75">
      <c r="A640" s="18" t="s">
        <v>1058</v>
      </c>
      <c r="B640" s="2" t="s">
        <v>1025</v>
      </c>
      <c r="C640" s="2" t="s">
        <v>1038</v>
      </c>
      <c r="D640" s="19" t="s">
        <v>9</v>
      </c>
      <c r="E640" s="19" t="s">
        <v>346</v>
      </c>
      <c r="F640" s="105" t="s">
        <v>1018</v>
      </c>
      <c r="G640" s="106"/>
      <c r="H640" s="105" t="s">
        <v>9</v>
      </c>
      <c r="I640" s="106"/>
      <c r="J640" s="23" t="s">
        <v>1505</v>
      </c>
      <c r="K640" s="21">
        <v>40000</v>
      </c>
      <c r="L640" s="21">
        <v>40000</v>
      </c>
      <c r="M640" s="21">
        <v>0</v>
      </c>
      <c r="N640" s="50">
        <v>0</v>
      </c>
    </row>
    <row r="641" spans="1:14" ht="12.75">
      <c r="A641" s="18"/>
      <c r="B641" s="2"/>
      <c r="C641" s="2"/>
      <c r="D641" s="19"/>
      <c r="E641" s="19"/>
      <c r="F641" s="107"/>
      <c r="G641" s="106"/>
      <c r="H641" s="105"/>
      <c r="I641" s="106"/>
      <c r="J641" s="22" t="s">
        <v>1063</v>
      </c>
      <c r="K641" s="15">
        <f>SUM(K615:K640)</f>
        <v>24470468.749999996</v>
      </c>
      <c r="L641" s="15">
        <f>SUM(L615:L640)</f>
        <v>21770148.08</v>
      </c>
      <c r="M641" s="15">
        <f>SUM(M615:M640)</f>
        <v>2700320.67</v>
      </c>
      <c r="N641" s="88">
        <f>SUM(N615:N640)</f>
        <v>0</v>
      </c>
    </row>
    <row r="642" spans="1:14" ht="12.75">
      <c r="A642" s="18"/>
      <c r="B642" s="2"/>
      <c r="C642" s="2"/>
      <c r="D642" s="19"/>
      <c r="E642" s="19"/>
      <c r="F642" s="105"/>
      <c r="G642" s="106"/>
      <c r="H642" s="105"/>
      <c r="I642" s="106"/>
      <c r="J642" s="20"/>
      <c r="K642" s="21"/>
      <c r="L642" s="21"/>
      <c r="M642" s="21"/>
      <c r="N642" s="50"/>
    </row>
    <row r="643" spans="1:14" ht="12.75">
      <c r="A643" s="11"/>
      <c r="B643" s="12"/>
      <c r="C643" s="12"/>
      <c r="D643" s="13"/>
      <c r="E643" s="13"/>
      <c r="F643" s="91"/>
      <c r="G643" s="106"/>
      <c r="H643" s="107"/>
      <c r="I643" s="106"/>
      <c r="J643" s="17" t="s">
        <v>1064</v>
      </c>
      <c r="K643" s="15"/>
      <c r="L643" s="15"/>
      <c r="M643" s="15"/>
      <c r="N643" s="50"/>
    </row>
    <row r="644" spans="1:14" ht="12.75">
      <c r="A644" s="11"/>
      <c r="B644" s="12"/>
      <c r="C644" s="12"/>
      <c r="D644" s="13"/>
      <c r="E644" s="13"/>
      <c r="F644" s="91"/>
      <c r="G644" s="106"/>
      <c r="H644" s="107"/>
      <c r="I644" s="106"/>
      <c r="J644" s="17"/>
      <c r="K644" s="15"/>
      <c r="L644" s="15"/>
      <c r="M644" s="15"/>
      <c r="N644" s="50"/>
    </row>
    <row r="645" spans="1:16" s="74" customFormat="1" ht="12.75">
      <c r="A645" s="69" t="s">
        <v>1065</v>
      </c>
      <c r="B645" s="70" t="s">
        <v>1066</v>
      </c>
      <c r="C645" s="70" t="s">
        <v>84</v>
      </c>
      <c r="D645" s="71" t="s">
        <v>9</v>
      </c>
      <c r="E645" s="71" t="s">
        <v>1067</v>
      </c>
      <c r="F645" s="92" t="s">
        <v>1506</v>
      </c>
      <c r="G645" s="93"/>
      <c r="H645" s="92" t="s">
        <v>9</v>
      </c>
      <c r="I645" s="93"/>
      <c r="J645" s="72" t="s">
        <v>1507</v>
      </c>
      <c r="K645" s="73">
        <v>2880</v>
      </c>
      <c r="L645" s="73">
        <v>2880</v>
      </c>
      <c r="M645" s="73">
        <v>0</v>
      </c>
      <c r="N645" s="50">
        <v>0</v>
      </c>
      <c r="P645" s="75"/>
    </row>
    <row r="646" spans="1:14" s="74" customFormat="1" ht="12.75">
      <c r="A646" s="83" t="s">
        <v>1065</v>
      </c>
      <c r="B646" s="84" t="s">
        <v>1066</v>
      </c>
      <c r="C646" s="84" t="s">
        <v>605</v>
      </c>
      <c r="D646" s="85" t="s">
        <v>47</v>
      </c>
      <c r="E646" s="85" t="s">
        <v>276</v>
      </c>
      <c r="F646" s="94" t="s">
        <v>1506</v>
      </c>
      <c r="G646" s="108"/>
      <c r="H646" s="94">
        <v>2017</v>
      </c>
      <c r="I646" s="108"/>
      <c r="J646" s="72" t="s">
        <v>1249</v>
      </c>
      <c r="K646" s="73">
        <v>17120</v>
      </c>
      <c r="L646" s="73">
        <v>17120</v>
      </c>
      <c r="M646" s="86">
        <v>0</v>
      </c>
      <c r="N646" s="50">
        <v>0</v>
      </c>
    </row>
    <row r="647" spans="1:14" s="74" customFormat="1" ht="12.75" customHeight="1">
      <c r="A647" s="69" t="s">
        <v>1065</v>
      </c>
      <c r="B647" s="70" t="s">
        <v>1066</v>
      </c>
      <c r="C647" s="70" t="s">
        <v>605</v>
      </c>
      <c r="D647" s="71" t="s">
        <v>9</v>
      </c>
      <c r="E647" s="71" t="s">
        <v>1068</v>
      </c>
      <c r="F647" s="92" t="s">
        <v>1506</v>
      </c>
      <c r="G647" s="93"/>
      <c r="H647" s="92" t="s">
        <v>9</v>
      </c>
      <c r="I647" s="93"/>
      <c r="J647" s="72" t="s">
        <v>1069</v>
      </c>
      <c r="K647" s="73">
        <v>12840</v>
      </c>
      <c r="L647" s="73">
        <v>12840</v>
      </c>
      <c r="M647" s="73">
        <v>0</v>
      </c>
      <c r="N647" s="50">
        <v>0</v>
      </c>
    </row>
    <row r="648" spans="1:14" s="74" customFormat="1" ht="12.75" customHeight="1">
      <c r="A648" s="69" t="s">
        <v>1065</v>
      </c>
      <c r="B648" s="70" t="s">
        <v>1066</v>
      </c>
      <c r="C648" s="70" t="s">
        <v>605</v>
      </c>
      <c r="D648" s="71" t="s">
        <v>9</v>
      </c>
      <c r="E648" s="71" t="s">
        <v>155</v>
      </c>
      <c r="F648" s="92" t="s">
        <v>1506</v>
      </c>
      <c r="G648" s="93"/>
      <c r="H648" s="92" t="s">
        <v>9</v>
      </c>
      <c r="I648" s="93"/>
      <c r="J648" s="72" t="s">
        <v>1070</v>
      </c>
      <c r="K648" s="73">
        <v>4280</v>
      </c>
      <c r="L648" s="73">
        <v>4280</v>
      </c>
      <c r="M648" s="73">
        <v>0</v>
      </c>
      <c r="N648" s="50">
        <v>0</v>
      </c>
    </row>
    <row r="649" spans="1:14" s="74" customFormat="1" ht="12.75" customHeight="1">
      <c r="A649" s="69" t="s">
        <v>1065</v>
      </c>
      <c r="B649" s="70" t="s">
        <v>1066</v>
      </c>
      <c r="C649" s="70" t="s">
        <v>12</v>
      </c>
      <c r="D649" s="71" t="s">
        <v>9</v>
      </c>
      <c r="E649" s="71" t="s">
        <v>270</v>
      </c>
      <c r="F649" s="92" t="s">
        <v>1506</v>
      </c>
      <c r="G649" s="93"/>
      <c r="H649" s="92" t="s">
        <v>9</v>
      </c>
      <c r="I649" s="93"/>
      <c r="J649" s="72" t="s">
        <v>1071</v>
      </c>
      <c r="K649" s="73">
        <v>5000</v>
      </c>
      <c r="L649" s="73">
        <v>5000</v>
      </c>
      <c r="M649" s="73">
        <v>0</v>
      </c>
      <c r="N649" s="50">
        <v>0</v>
      </c>
    </row>
    <row r="650" spans="1:14" s="74" customFormat="1" ht="12.75" customHeight="1">
      <c r="A650" s="69" t="s">
        <v>1065</v>
      </c>
      <c r="B650" s="70" t="s">
        <v>1066</v>
      </c>
      <c r="C650" s="70" t="s">
        <v>12</v>
      </c>
      <c r="D650" s="71" t="s">
        <v>9</v>
      </c>
      <c r="E650" s="71" t="s">
        <v>191</v>
      </c>
      <c r="F650" s="92" t="s">
        <v>1506</v>
      </c>
      <c r="G650" s="93"/>
      <c r="H650" s="92" t="s">
        <v>9</v>
      </c>
      <c r="I650" s="93"/>
      <c r="J650" s="72" t="s">
        <v>1072</v>
      </c>
      <c r="K650" s="73">
        <v>4000</v>
      </c>
      <c r="L650" s="73">
        <v>4000</v>
      </c>
      <c r="M650" s="73">
        <v>0</v>
      </c>
      <c r="N650" s="50">
        <v>0</v>
      </c>
    </row>
    <row r="651" spans="1:14" s="74" customFormat="1" ht="12.75" customHeight="1">
      <c r="A651" s="69" t="s">
        <v>1065</v>
      </c>
      <c r="B651" s="70" t="s">
        <v>1066</v>
      </c>
      <c r="C651" s="70" t="s">
        <v>12</v>
      </c>
      <c r="D651" s="71" t="s">
        <v>9</v>
      </c>
      <c r="E651" s="71" t="s">
        <v>48</v>
      </c>
      <c r="F651" s="92" t="s">
        <v>1506</v>
      </c>
      <c r="G651" s="93"/>
      <c r="H651" s="92" t="s">
        <v>9</v>
      </c>
      <c r="I651" s="93"/>
      <c r="J651" s="72" t="s">
        <v>1073</v>
      </c>
      <c r="K651" s="73">
        <v>100000</v>
      </c>
      <c r="L651" s="73">
        <v>100000</v>
      </c>
      <c r="M651" s="73">
        <v>0</v>
      </c>
      <c r="N651" s="50">
        <v>0</v>
      </c>
    </row>
    <row r="652" spans="1:16" s="74" customFormat="1" ht="12.75" customHeight="1">
      <c r="A652" s="69" t="s">
        <v>1065</v>
      </c>
      <c r="B652" s="70" t="s">
        <v>1066</v>
      </c>
      <c r="C652" s="70" t="s">
        <v>12</v>
      </c>
      <c r="D652" s="71" t="s">
        <v>9</v>
      </c>
      <c r="E652" s="71" t="s">
        <v>1074</v>
      </c>
      <c r="F652" s="92" t="s">
        <v>1506</v>
      </c>
      <c r="G652" s="93"/>
      <c r="H652" s="92" t="s">
        <v>9</v>
      </c>
      <c r="I652" s="93"/>
      <c r="J652" s="72" t="s">
        <v>1075</v>
      </c>
      <c r="K652" s="73">
        <v>91000</v>
      </c>
      <c r="L652" s="73">
        <v>91000</v>
      </c>
      <c r="M652" s="73">
        <v>0</v>
      </c>
      <c r="N652" s="50">
        <v>0</v>
      </c>
      <c r="P652" s="75"/>
    </row>
    <row r="653" spans="1:14" s="74" customFormat="1" ht="12.75" customHeight="1">
      <c r="A653" s="83" t="s">
        <v>1065</v>
      </c>
      <c r="B653" s="84" t="s">
        <v>1066</v>
      </c>
      <c r="C653" s="84" t="s">
        <v>12</v>
      </c>
      <c r="D653" s="85" t="s">
        <v>47</v>
      </c>
      <c r="E653" s="85" t="s">
        <v>1250</v>
      </c>
      <c r="F653" s="94" t="s">
        <v>1506</v>
      </c>
      <c r="G653" s="108"/>
      <c r="H653" s="94">
        <v>2017</v>
      </c>
      <c r="I653" s="108"/>
      <c r="J653" s="72" t="s">
        <v>1251</v>
      </c>
      <c r="K653" s="73">
        <v>9000</v>
      </c>
      <c r="L653" s="73">
        <v>9000</v>
      </c>
      <c r="M653" s="86">
        <v>0</v>
      </c>
      <c r="N653" s="50">
        <v>0</v>
      </c>
    </row>
    <row r="654" spans="1:14" s="74" customFormat="1" ht="12.75" customHeight="1">
      <c r="A654" s="69" t="s">
        <v>1065</v>
      </c>
      <c r="B654" s="70" t="s">
        <v>1066</v>
      </c>
      <c r="C654" s="70" t="s">
        <v>12</v>
      </c>
      <c r="D654" s="71" t="s">
        <v>9</v>
      </c>
      <c r="E654" s="71" t="s">
        <v>1076</v>
      </c>
      <c r="F654" s="92" t="s">
        <v>1506</v>
      </c>
      <c r="G654" s="93"/>
      <c r="H654" s="92" t="s">
        <v>9</v>
      </c>
      <c r="I654" s="93"/>
      <c r="J654" s="72" t="s">
        <v>1077</v>
      </c>
      <c r="K654" s="73">
        <v>100000</v>
      </c>
      <c r="L654" s="73">
        <v>100000</v>
      </c>
      <c r="M654" s="73">
        <v>0</v>
      </c>
      <c r="N654" s="50">
        <v>0</v>
      </c>
    </row>
    <row r="655" spans="1:14" s="74" customFormat="1" ht="12.75">
      <c r="A655" s="69" t="s">
        <v>1065</v>
      </c>
      <c r="B655" s="70" t="s">
        <v>1066</v>
      </c>
      <c r="C655" s="70" t="s">
        <v>12</v>
      </c>
      <c r="D655" s="71" t="s">
        <v>9</v>
      </c>
      <c r="E655" s="71" t="s">
        <v>1078</v>
      </c>
      <c r="F655" s="92" t="s">
        <v>1506</v>
      </c>
      <c r="G655" s="93"/>
      <c r="H655" s="92" t="s">
        <v>9</v>
      </c>
      <c r="I655" s="93"/>
      <c r="J655" s="72" t="s">
        <v>1508</v>
      </c>
      <c r="K655" s="73">
        <v>35000</v>
      </c>
      <c r="L655" s="73">
        <v>35000</v>
      </c>
      <c r="M655" s="73">
        <v>0</v>
      </c>
      <c r="N655" s="50">
        <v>0</v>
      </c>
    </row>
    <row r="656" spans="1:14" s="74" customFormat="1" ht="12.75" customHeight="1">
      <c r="A656" s="69" t="s">
        <v>1065</v>
      </c>
      <c r="B656" s="70" t="s">
        <v>1066</v>
      </c>
      <c r="C656" s="70" t="s">
        <v>12</v>
      </c>
      <c r="D656" s="71" t="s">
        <v>9</v>
      </c>
      <c r="E656" s="71" t="s">
        <v>1079</v>
      </c>
      <c r="F656" s="92" t="s">
        <v>1506</v>
      </c>
      <c r="G656" s="93"/>
      <c r="H656" s="92" t="s">
        <v>9</v>
      </c>
      <c r="I656" s="93"/>
      <c r="J656" s="72" t="s">
        <v>1080</v>
      </c>
      <c r="K656" s="73">
        <v>1500</v>
      </c>
      <c r="L656" s="73">
        <v>1500</v>
      </c>
      <c r="M656" s="73">
        <v>0</v>
      </c>
      <c r="N656" s="50">
        <v>0</v>
      </c>
    </row>
    <row r="657" spans="1:14" s="74" customFormat="1" ht="12.75" customHeight="1">
      <c r="A657" s="69" t="s">
        <v>1065</v>
      </c>
      <c r="B657" s="70" t="s">
        <v>1066</v>
      </c>
      <c r="C657" s="70" t="s">
        <v>12</v>
      </c>
      <c r="D657" s="71" t="s">
        <v>9</v>
      </c>
      <c r="E657" s="71" t="s">
        <v>1081</v>
      </c>
      <c r="F657" s="92" t="s">
        <v>1506</v>
      </c>
      <c r="G657" s="93"/>
      <c r="H657" s="92" t="s">
        <v>9</v>
      </c>
      <c r="I657" s="93"/>
      <c r="J657" s="72" t="s">
        <v>1082</v>
      </c>
      <c r="K657" s="73">
        <v>3500</v>
      </c>
      <c r="L657" s="73">
        <v>3500</v>
      </c>
      <c r="M657" s="73">
        <v>0</v>
      </c>
      <c r="N657" s="50">
        <v>0</v>
      </c>
    </row>
    <row r="658" spans="1:14" s="74" customFormat="1" ht="12.75">
      <c r="A658" s="69" t="s">
        <v>1065</v>
      </c>
      <c r="B658" s="70" t="s">
        <v>1083</v>
      </c>
      <c r="C658" s="70" t="s">
        <v>1084</v>
      </c>
      <c r="D658" s="71" t="s">
        <v>9</v>
      </c>
      <c r="E658" s="71" t="s">
        <v>1085</v>
      </c>
      <c r="F658" s="92" t="s">
        <v>1506</v>
      </c>
      <c r="G658" s="93"/>
      <c r="H658" s="92" t="s">
        <v>9</v>
      </c>
      <c r="I658" s="93"/>
      <c r="J658" s="72" t="s">
        <v>1509</v>
      </c>
      <c r="K658" s="73">
        <v>100000</v>
      </c>
      <c r="L658" s="73">
        <v>100000</v>
      </c>
      <c r="M658" s="73">
        <v>0</v>
      </c>
      <c r="N658" s="50">
        <v>0</v>
      </c>
    </row>
    <row r="659" spans="1:14" s="74" customFormat="1" ht="12.75" customHeight="1">
      <c r="A659" s="69" t="s">
        <v>1065</v>
      </c>
      <c r="B659" s="70" t="s">
        <v>1083</v>
      </c>
      <c r="C659" s="70" t="s">
        <v>398</v>
      </c>
      <c r="D659" s="71" t="s">
        <v>9</v>
      </c>
      <c r="E659" s="71" t="s">
        <v>1086</v>
      </c>
      <c r="F659" s="92" t="s">
        <v>1506</v>
      </c>
      <c r="G659" s="93"/>
      <c r="H659" s="92" t="s">
        <v>9</v>
      </c>
      <c r="I659" s="93"/>
      <c r="J659" s="72" t="s">
        <v>1087</v>
      </c>
      <c r="K659" s="73">
        <v>115236.45</v>
      </c>
      <c r="L659" s="73">
        <v>115236.45</v>
      </c>
      <c r="M659" s="73">
        <v>0</v>
      </c>
      <c r="N659" s="50">
        <v>0</v>
      </c>
    </row>
    <row r="660" spans="1:14" s="74" customFormat="1" ht="12.75" customHeight="1">
      <c r="A660" s="69" t="s">
        <v>1065</v>
      </c>
      <c r="B660" s="70" t="s">
        <v>1083</v>
      </c>
      <c r="C660" s="70" t="s">
        <v>573</v>
      </c>
      <c r="D660" s="71" t="s">
        <v>9</v>
      </c>
      <c r="E660" s="71" t="s">
        <v>1088</v>
      </c>
      <c r="F660" s="92" t="s">
        <v>1506</v>
      </c>
      <c r="G660" s="93"/>
      <c r="H660" s="92" t="s">
        <v>9</v>
      </c>
      <c r="I660" s="93"/>
      <c r="J660" s="72" t="s">
        <v>1089</v>
      </c>
      <c r="K660" s="73">
        <v>18000</v>
      </c>
      <c r="L660" s="73">
        <v>18000</v>
      </c>
      <c r="M660" s="73">
        <v>0</v>
      </c>
      <c r="N660" s="50">
        <v>0</v>
      </c>
    </row>
    <row r="661" spans="1:14" ht="12.75">
      <c r="A661" s="18"/>
      <c r="B661" s="2"/>
      <c r="C661" s="2"/>
      <c r="D661" s="19"/>
      <c r="E661" s="19"/>
      <c r="F661" s="107"/>
      <c r="G661" s="106"/>
      <c r="H661" s="105"/>
      <c r="I661" s="106"/>
      <c r="J661" s="22" t="s">
        <v>1090</v>
      </c>
      <c r="K661" s="15">
        <f>SUM(K645:K660)</f>
        <v>619356.45</v>
      </c>
      <c r="L661" s="15">
        <f>SUM(L645:L660)</f>
        <v>619356.45</v>
      </c>
      <c r="M661" s="15">
        <f>SUM(M645:M660)</f>
        <v>0</v>
      </c>
      <c r="N661" s="88">
        <f>SUM(N645:N660)</f>
        <v>0</v>
      </c>
    </row>
    <row r="662" spans="1:14" ht="12.75">
      <c r="A662" s="18"/>
      <c r="B662" s="2"/>
      <c r="C662" s="2"/>
      <c r="D662" s="19"/>
      <c r="E662" s="19"/>
      <c r="F662" s="105"/>
      <c r="G662" s="106"/>
      <c r="H662" s="105"/>
      <c r="I662" s="106"/>
      <c r="J662" s="20"/>
      <c r="K662" s="21"/>
      <c r="L662" s="21"/>
      <c r="M662" s="21"/>
      <c r="N662" s="50"/>
    </row>
    <row r="663" spans="1:14" ht="12.75">
      <c r="A663" s="11"/>
      <c r="B663" s="12"/>
      <c r="C663" s="12"/>
      <c r="D663" s="13"/>
      <c r="E663" s="13"/>
      <c r="F663" s="91"/>
      <c r="G663" s="106"/>
      <c r="H663" s="107"/>
      <c r="I663" s="106"/>
      <c r="J663" s="17" t="s">
        <v>1091</v>
      </c>
      <c r="K663" s="15"/>
      <c r="L663" s="15"/>
      <c r="M663" s="15"/>
      <c r="N663" s="50"/>
    </row>
    <row r="664" spans="1:14" ht="12.75">
      <c r="A664" s="11"/>
      <c r="B664" s="12"/>
      <c r="C664" s="12"/>
      <c r="D664" s="13"/>
      <c r="E664" s="13"/>
      <c r="F664" s="91"/>
      <c r="G664" s="106"/>
      <c r="H664" s="107"/>
      <c r="I664" s="106"/>
      <c r="J664" s="17"/>
      <c r="K664" s="15"/>
      <c r="L664" s="15"/>
      <c r="M664" s="15"/>
      <c r="N664" s="50"/>
    </row>
    <row r="665" spans="1:14" ht="12.75">
      <c r="A665" s="18" t="s">
        <v>1092</v>
      </c>
      <c r="B665" s="2" t="s">
        <v>1093</v>
      </c>
      <c r="C665" s="2" t="s">
        <v>42</v>
      </c>
      <c r="D665" s="19" t="s">
        <v>9</v>
      </c>
      <c r="E665" s="19" t="s">
        <v>1094</v>
      </c>
      <c r="F665" s="105" t="s">
        <v>1091</v>
      </c>
      <c r="G665" s="106"/>
      <c r="H665" s="105" t="s">
        <v>9</v>
      </c>
      <c r="I665" s="106"/>
      <c r="J665" s="20" t="s">
        <v>1095</v>
      </c>
      <c r="K665" s="21">
        <v>18000</v>
      </c>
      <c r="L665" s="21">
        <v>18000</v>
      </c>
      <c r="M665" s="21">
        <v>0</v>
      </c>
      <c r="N665" s="50">
        <v>0</v>
      </c>
    </row>
    <row r="666" spans="1:14" ht="12.75">
      <c r="A666" s="18"/>
      <c r="B666" s="2"/>
      <c r="C666" s="2"/>
      <c r="D666" s="19"/>
      <c r="E666" s="19"/>
      <c r="F666" s="107"/>
      <c r="G666" s="106"/>
      <c r="H666" s="105"/>
      <c r="I666" s="106"/>
      <c r="J666" s="22" t="s">
        <v>1096</v>
      </c>
      <c r="K666" s="15">
        <f>SUM(K665)</f>
        <v>18000</v>
      </c>
      <c r="L666" s="15">
        <f>SUM(L665)</f>
        <v>18000</v>
      </c>
      <c r="M666" s="15">
        <f>SUM(M665)</f>
        <v>0</v>
      </c>
      <c r="N666" s="88">
        <f>SUM(N665)</f>
        <v>0</v>
      </c>
    </row>
    <row r="667" spans="1:14" ht="12.75">
      <c r="A667" s="18"/>
      <c r="B667" s="2"/>
      <c r="C667" s="2"/>
      <c r="D667" s="19"/>
      <c r="E667" s="19"/>
      <c r="F667" s="105"/>
      <c r="G667" s="106"/>
      <c r="H667" s="105"/>
      <c r="I667" s="106"/>
      <c r="J667" s="20"/>
      <c r="K667" s="21"/>
      <c r="L667" s="21"/>
      <c r="M667" s="21"/>
      <c r="N667" s="50"/>
    </row>
    <row r="668" spans="1:14" ht="12.75">
      <c r="A668" s="11"/>
      <c r="B668" s="12"/>
      <c r="C668" s="12"/>
      <c r="D668" s="13"/>
      <c r="E668" s="13"/>
      <c r="F668" s="91"/>
      <c r="G668" s="106"/>
      <c r="H668" s="107"/>
      <c r="I668" s="106"/>
      <c r="J668" s="17" t="s">
        <v>1097</v>
      </c>
      <c r="K668" s="15"/>
      <c r="L668" s="15"/>
      <c r="M668" s="15"/>
      <c r="N668" s="50"/>
    </row>
    <row r="669" spans="1:14" ht="12.75">
      <c r="A669" s="11"/>
      <c r="B669" s="12"/>
      <c r="C669" s="12"/>
      <c r="D669" s="13"/>
      <c r="E669" s="13"/>
      <c r="F669" s="91"/>
      <c r="G669" s="106"/>
      <c r="H669" s="107"/>
      <c r="I669" s="106"/>
      <c r="J669" s="17"/>
      <c r="K669" s="15"/>
      <c r="L669" s="15"/>
      <c r="M669" s="15"/>
      <c r="N669" s="50"/>
    </row>
    <row r="670" spans="1:14" ht="12.75">
      <c r="A670" s="18" t="s">
        <v>1098</v>
      </c>
      <c r="B670" s="2" t="s">
        <v>1099</v>
      </c>
      <c r="C670" s="2" t="s">
        <v>8</v>
      </c>
      <c r="D670" s="19" t="s">
        <v>9</v>
      </c>
      <c r="E670" s="19" t="s">
        <v>1100</v>
      </c>
      <c r="F670" s="105" t="s">
        <v>1097</v>
      </c>
      <c r="G670" s="106"/>
      <c r="H670" s="105" t="s">
        <v>9</v>
      </c>
      <c r="I670" s="106"/>
      <c r="J670" s="20" t="s">
        <v>452</v>
      </c>
      <c r="K670" s="21">
        <v>1000</v>
      </c>
      <c r="L670" s="21">
        <v>1000</v>
      </c>
      <c r="M670" s="21">
        <v>0</v>
      </c>
      <c r="N670" s="50">
        <v>0</v>
      </c>
    </row>
    <row r="671" spans="1:14" ht="12.75">
      <c r="A671" s="18" t="s">
        <v>1098</v>
      </c>
      <c r="B671" s="2" t="s">
        <v>1099</v>
      </c>
      <c r="C671" s="2" t="s">
        <v>12</v>
      </c>
      <c r="D671" s="19" t="s">
        <v>9</v>
      </c>
      <c r="E671" s="19" t="s">
        <v>1101</v>
      </c>
      <c r="F671" s="105" t="s">
        <v>1097</v>
      </c>
      <c r="G671" s="106"/>
      <c r="H671" s="105" t="s">
        <v>9</v>
      </c>
      <c r="I671" s="106"/>
      <c r="J671" s="20" t="s">
        <v>1102</v>
      </c>
      <c r="K671" s="21">
        <v>1000</v>
      </c>
      <c r="L671" s="21">
        <v>1000</v>
      </c>
      <c r="M671" s="21">
        <v>0</v>
      </c>
      <c r="N671" s="50">
        <v>0</v>
      </c>
    </row>
    <row r="672" spans="1:14" ht="12.75">
      <c r="A672" s="18" t="s">
        <v>1098</v>
      </c>
      <c r="B672" s="2" t="s">
        <v>1103</v>
      </c>
      <c r="C672" s="2" t="s">
        <v>12</v>
      </c>
      <c r="D672" s="19" t="s">
        <v>9</v>
      </c>
      <c r="E672" s="19" t="s">
        <v>1104</v>
      </c>
      <c r="F672" s="105" t="s">
        <v>1097</v>
      </c>
      <c r="G672" s="106"/>
      <c r="H672" s="105" t="s">
        <v>9</v>
      </c>
      <c r="I672" s="106"/>
      <c r="J672" s="20" t="s">
        <v>1105</v>
      </c>
      <c r="K672" s="21">
        <v>30000</v>
      </c>
      <c r="L672" s="21">
        <v>30000</v>
      </c>
      <c r="M672" s="21">
        <v>0</v>
      </c>
      <c r="N672" s="50">
        <v>0</v>
      </c>
    </row>
    <row r="673" spans="1:14" ht="12.75">
      <c r="A673" s="18" t="s">
        <v>1098</v>
      </c>
      <c r="B673" s="2" t="s">
        <v>1106</v>
      </c>
      <c r="C673" s="2" t="s">
        <v>1107</v>
      </c>
      <c r="D673" s="19" t="s">
        <v>9</v>
      </c>
      <c r="E673" s="19" t="s">
        <v>1108</v>
      </c>
      <c r="F673" s="105" t="s">
        <v>1097</v>
      </c>
      <c r="G673" s="106"/>
      <c r="H673" s="105" t="s">
        <v>9</v>
      </c>
      <c r="I673" s="106"/>
      <c r="J673" s="20" t="s">
        <v>1109</v>
      </c>
      <c r="K673" s="21">
        <v>170000</v>
      </c>
      <c r="L673" s="21">
        <v>170000</v>
      </c>
      <c r="M673" s="21">
        <v>0</v>
      </c>
      <c r="N673" s="50">
        <v>0</v>
      </c>
    </row>
    <row r="674" spans="1:14" s="62" customFormat="1" ht="12.75">
      <c r="A674" s="56" t="s">
        <v>1098</v>
      </c>
      <c r="B674" s="57" t="s">
        <v>1110</v>
      </c>
      <c r="C674" s="57" t="s">
        <v>1111</v>
      </c>
      <c r="D674" s="58" t="s">
        <v>9</v>
      </c>
      <c r="E674" s="58" t="s">
        <v>907</v>
      </c>
      <c r="F674" s="110" t="s">
        <v>1097</v>
      </c>
      <c r="G674" s="111"/>
      <c r="H674" s="110" t="s">
        <v>9</v>
      </c>
      <c r="I674" s="111"/>
      <c r="J674" s="59" t="s">
        <v>1112</v>
      </c>
      <c r="K674" s="60">
        <v>2000000</v>
      </c>
      <c r="L674" s="60">
        <f>K674-M674-N674</f>
        <v>0</v>
      </c>
      <c r="M674" s="60">
        <v>0</v>
      </c>
      <c r="N674" s="61">
        <v>2000000</v>
      </c>
    </row>
    <row r="675" spans="1:14" s="62" customFormat="1" ht="12.75">
      <c r="A675" s="56" t="s">
        <v>1098</v>
      </c>
      <c r="B675" s="57" t="s">
        <v>1110</v>
      </c>
      <c r="C675" s="57" t="s">
        <v>1111</v>
      </c>
      <c r="D675" s="58" t="s">
        <v>9</v>
      </c>
      <c r="E675" s="58" t="s">
        <v>1113</v>
      </c>
      <c r="F675" s="110" t="s">
        <v>1097</v>
      </c>
      <c r="G675" s="111"/>
      <c r="H675" s="110" t="s">
        <v>9</v>
      </c>
      <c r="I675" s="111"/>
      <c r="J675" s="59" t="s">
        <v>1114</v>
      </c>
      <c r="K675" s="60">
        <v>889100.5</v>
      </c>
      <c r="L675" s="60">
        <f>K675-M675-N675</f>
        <v>0</v>
      </c>
      <c r="M675" s="60">
        <v>0</v>
      </c>
      <c r="N675" s="61">
        <v>889100.5</v>
      </c>
    </row>
    <row r="676" spans="1:14" ht="12.75">
      <c r="A676" s="18" t="s">
        <v>1098</v>
      </c>
      <c r="B676" s="2" t="s">
        <v>1110</v>
      </c>
      <c r="C676" s="2" t="s">
        <v>1111</v>
      </c>
      <c r="D676" s="19" t="s">
        <v>9</v>
      </c>
      <c r="E676" s="19" t="s">
        <v>1115</v>
      </c>
      <c r="F676" s="105" t="s">
        <v>1097</v>
      </c>
      <c r="G676" s="106"/>
      <c r="H676" s="105" t="s">
        <v>9</v>
      </c>
      <c r="I676" s="106"/>
      <c r="J676" s="20" t="s">
        <v>1116</v>
      </c>
      <c r="K676" s="21">
        <v>165843.5</v>
      </c>
      <c r="L676" s="21">
        <v>165843.5</v>
      </c>
      <c r="M676" s="21">
        <v>0</v>
      </c>
      <c r="N676" s="50">
        <v>0</v>
      </c>
    </row>
    <row r="677" spans="1:14" ht="12.75">
      <c r="A677" s="18" t="s">
        <v>1098</v>
      </c>
      <c r="B677" s="2" t="s">
        <v>1117</v>
      </c>
      <c r="C677" s="2" t="s">
        <v>398</v>
      </c>
      <c r="D677" s="19" t="s">
        <v>47</v>
      </c>
      <c r="E677" s="19" t="s">
        <v>1118</v>
      </c>
      <c r="F677" s="105" t="s">
        <v>1097</v>
      </c>
      <c r="G677" s="106"/>
      <c r="H677" s="105" t="s">
        <v>45</v>
      </c>
      <c r="I677" s="106"/>
      <c r="J677" s="20" t="s">
        <v>1119</v>
      </c>
      <c r="K677" s="21">
        <v>176795.47</v>
      </c>
      <c r="L677" s="21">
        <v>176795.47</v>
      </c>
      <c r="M677" s="21">
        <v>0</v>
      </c>
      <c r="N677" s="50">
        <v>0</v>
      </c>
    </row>
    <row r="678" spans="1:14" ht="12.75">
      <c r="A678" s="18" t="s">
        <v>1098</v>
      </c>
      <c r="B678" s="2" t="s">
        <v>1117</v>
      </c>
      <c r="C678" s="2" t="s">
        <v>398</v>
      </c>
      <c r="D678" s="19" t="s">
        <v>47</v>
      </c>
      <c r="E678" s="19" t="s">
        <v>1120</v>
      </c>
      <c r="F678" s="105" t="s">
        <v>1097</v>
      </c>
      <c r="G678" s="106"/>
      <c r="H678" s="105" t="s">
        <v>1121</v>
      </c>
      <c r="I678" s="106"/>
      <c r="J678" s="20" t="s">
        <v>1122</v>
      </c>
      <c r="K678" s="21">
        <v>500000</v>
      </c>
      <c r="L678" s="21">
        <v>500000</v>
      </c>
      <c r="M678" s="21">
        <v>0</v>
      </c>
      <c r="N678" s="50">
        <v>0</v>
      </c>
    </row>
    <row r="679" spans="1:14" ht="12.75">
      <c r="A679" s="18" t="s">
        <v>1098</v>
      </c>
      <c r="B679" s="2" t="s">
        <v>1117</v>
      </c>
      <c r="C679" s="2" t="s">
        <v>398</v>
      </c>
      <c r="D679" s="19" t="s">
        <v>47</v>
      </c>
      <c r="E679" s="19" t="s">
        <v>1123</v>
      </c>
      <c r="F679" s="105" t="s">
        <v>1097</v>
      </c>
      <c r="G679" s="106"/>
      <c r="H679" s="105" t="s">
        <v>9</v>
      </c>
      <c r="I679" s="106"/>
      <c r="J679" s="20" t="s">
        <v>1124</v>
      </c>
      <c r="K679" s="21">
        <v>14682.68</v>
      </c>
      <c r="L679" s="21">
        <v>14682.68</v>
      </c>
      <c r="M679" s="21">
        <v>0</v>
      </c>
      <c r="N679" s="50">
        <v>0</v>
      </c>
    </row>
    <row r="680" spans="1:14" ht="12.75">
      <c r="A680" s="18" t="s">
        <v>1098</v>
      </c>
      <c r="B680" s="2" t="s">
        <v>1117</v>
      </c>
      <c r="C680" s="2" t="s">
        <v>398</v>
      </c>
      <c r="D680" s="19" t="s">
        <v>47</v>
      </c>
      <c r="E680" s="19" t="s">
        <v>1125</v>
      </c>
      <c r="F680" s="105" t="s">
        <v>1097</v>
      </c>
      <c r="G680" s="106"/>
      <c r="H680" s="105" t="s">
        <v>9</v>
      </c>
      <c r="I680" s="106"/>
      <c r="J680" s="20" t="s">
        <v>1126</v>
      </c>
      <c r="K680" s="21">
        <v>16397.76</v>
      </c>
      <c r="L680" s="21">
        <v>16397.76</v>
      </c>
      <c r="M680" s="21">
        <v>0</v>
      </c>
      <c r="N680" s="50">
        <v>0</v>
      </c>
    </row>
    <row r="681" spans="1:14" ht="12.75">
      <c r="A681" s="18" t="s">
        <v>1098</v>
      </c>
      <c r="B681" s="2" t="s">
        <v>1117</v>
      </c>
      <c r="C681" s="2" t="s">
        <v>398</v>
      </c>
      <c r="D681" s="19" t="s">
        <v>47</v>
      </c>
      <c r="E681" s="19" t="s">
        <v>1127</v>
      </c>
      <c r="F681" s="105" t="s">
        <v>1097</v>
      </c>
      <c r="G681" s="106"/>
      <c r="H681" s="105" t="s">
        <v>9</v>
      </c>
      <c r="I681" s="106"/>
      <c r="J681" s="20" t="s">
        <v>1128</v>
      </c>
      <c r="K681" s="21">
        <v>6300</v>
      </c>
      <c r="L681" s="21">
        <v>6300</v>
      </c>
      <c r="M681" s="21">
        <v>0</v>
      </c>
      <c r="N681" s="50">
        <v>0</v>
      </c>
    </row>
    <row r="682" spans="1:14" ht="12.75">
      <c r="A682" s="18" t="s">
        <v>1098</v>
      </c>
      <c r="B682" s="2" t="s">
        <v>1117</v>
      </c>
      <c r="C682" s="2" t="s">
        <v>398</v>
      </c>
      <c r="D682" s="19" t="s">
        <v>47</v>
      </c>
      <c r="E682" s="19" t="s">
        <v>1129</v>
      </c>
      <c r="F682" s="105" t="s">
        <v>1097</v>
      </c>
      <c r="G682" s="106"/>
      <c r="H682" s="105" t="s">
        <v>1130</v>
      </c>
      <c r="I682" s="106"/>
      <c r="J682" s="20" t="s">
        <v>1131</v>
      </c>
      <c r="K682" s="21">
        <v>61488</v>
      </c>
      <c r="L682" s="21">
        <v>61488</v>
      </c>
      <c r="M682" s="21">
        <v>0</v>
      </c>
      <c r="N682" s="50">
        <v>0</v>
      </c>
    </row>
    <row r="683" spans="1:14" ht="12.75">
      <c r="A683" s="18" t="s">
        <v>1098</v>
      </c>
      <c r="B683" s="2" t="s">
        <v>1117</v>
      </c>
      <c r="C683" s="2" t="s">
        <v>398</v>
      </c>
      <c r="D683" s="19" t="s">
        <v>47</v>
      </c>
      <c r="E683" s="19" t="s">
        <v>1132</v>
      </c>
      <c r="F683" s="105" t="s">
        <v>1097</v>
      </c>
      <c r="G683" s="106"/>
      <c r="H683" s="105" t="s">
        <v>9</v>
      </c>
      <c r="I683" s="106"/>
      <c r="J683" s="20" t="s">
        <v>1133</v>
      </c>
      <c r="K683" s="21">
        <v>15000</v>
      </c>
      <c r="L683" s="21">
        <v>15000</v>
      </c>
      <c r="M683" s="21">
        <v>0</v>
      </c>
      <c r="N683" s="50">
        <v>0</v>
      </c>
    </row>
    <row r="684" spans="1:14" ht="12.75">
      <c r="A684" s="18" t="s">
        <v>1098</v>
      </c>
      <c r="B684" s="2" t="s">
        <v>1117</v>
      </c>
      <c r="C684" s="2" t="s">
        <v>398</v>
      </c>
      <c r="D684" s="19" t="s">
        <v>47</v>
      </c>
      <c r="E684" s="19" t="s">
        <v>1134</v>
      </c>
      <c r="F684" s="105" t="s">
        <v>1097</v>
      </c>
      <c r="G684" s="106"/>
      <c r="H684" s="105" t="s">
        <v>45</v>
      </c>
      <c r="I684" s="106"/>
      <c r="J684" s="20" t="s">
        <v>1135</v>
      </c>
      <c r="K684" s="21">
        <v>346000</v>
      </c>
      <c r="L684" s="21">
        <v>346000</v>
      </c>
      <c r="M684" s="21">
        <v>0</v>
      </c>
      <c r="N684" s="50">
        <v>0</v>
      </c>
    </row>
    <row r="685" spans="1:14" ht="12.75">
      <c r="A685" s="18" t="s">
        <v>1098</v>
      </c>
      <c r="B685" s="2" t="s">
        <v>1117</v>
      </c>
      <c r="C685" s="2" t="s">
        <v>398</v>
      </c>
      <c r="D685" s="19" t="s">
        <v>47</v>
      </c>
      <c r="E685" s="19" t="s">
        <v>1136</v>
      </c>
      <c r="F685" s="105" t="s">
        <v>1097</v>
      </c>
      <c r="G685" s="106"/>
      <c r="H685" s="105" t="s">
        <v>9</v>
      </c>
      <c r="I685" s="106"/>
      <c r="J685" s="20" t="s">
        <v>1137</v>
      </c>
      <c r="K685" s="21">
        <v>18000</v>
      </c>
      <c r="L685" s="21">
        <v>18000</v>
      </c>
      <c r="M685" s="21">
        <v>0</v>
      </c>
      <c r="N685" s="50">
        <v>0</v>
      </c>
    </row>
    <row r="686" spans="1:14" ht="12.75">
      <c r="A686" s="18" t="s">
        <v>1098</v>
      </c>
      <c r="B686" s="2" t="s">
        <v>1117</v>
      </c>
      <c r="C686" s="2" t="s">
        <v>398</v>
      </c>
      <c r="D686" s="19" t="s">
        <v>47</v>
      </c>
      <c r="E686" s="19" t="s">
        <v>1138</v>
      </c>
      <c r="F686" s="105" t="s">
        <v>1097</v>
      </c>
      <c r="G686" s="106"/>
      <c r="H686" s="105" t="s">
        <v>1130</v>
      </c>
      <c r="I686" s="106"/>
      <c r="J686" s="20" t="s">
        <v>1139</v>
      </c>
      <c r="K686" s="21">
        <v>300000</v>
      </c>
      <c r="L686" s="21">
        <v>300000</v>
      </c>
      <c r="M686" s="21">
        <v>0</v>
      </c>
      <c r="N686" s="50">
        <v>0</v>
      </c>
    </row>
    <row r="687" spans="1:14" ht="12.75">
      <c r="A687" s="18" t="s">
        <v>1098</v>
      </c>
      <c r="B687" s="2" t="s">
        <v>1117</v>
      </c>
      <c r="C687" s="2" t="s">
        <v>398</v>
      </c>
      <c r="D687" s="19" t="s">
        <v>47</v>
      </c>
      <c r="E687" s="19" t="s">
        <v>1140</v>
      </c>
      <c r="F687" s="105" t="s">
        <v>1097</v>
      </c>
      <c r="G687" s="106"/>
      <c r="H687" s="105" t="s">
        <v>9</v>
      </c>
      <c r="I687" s="106"/>
      <c r="J687" s="20" t="s">
        <v>1141</v>
      </c>
      <c r="K687" s="21">
        <v>2002167.52</v>
      </c>
      <c r="L687" s="21">
        <v>2002167.52</v>
      </c>
      <c r="M687" s="21">
        <v>0</v>
      </c>
      <c r="N687" s="50">
        <v>0</v>
      </c>
    </row>
    <row r="688" spans="1:14" ht="12.75">
      <c r="A688" s="18" t="s">
        <v>1098</v>
      </c>
      <c r="B688" s="2" t="s">
        <v>1117</v>
      </c>
      <c r="C688" s="2" t="s">
        <v>398</v>
      </c>
      <c r="D688" s="19" t="s">
        <v>47</v>
      </c>
      <c r="E688" s="19" t="s">
        <v>1142</v>
      </c>
      <c r="F688" s="105" t="s">
        <v>1097</v>
      </c>
      <c r="G688" s="106"/>
      <c r="H688" s="105" t="s">
        <v>45</v>
      </c>
      <c r="I688" s="106"/>
      <c r="J688" s="20" t="s">
        <v>1143</v>
      </c>
      <c r="K688" s="21">
        <v>121884.72</v>
      </c>
      <c r="L688" s="21">
        <v>121884.72</v>
      </c>
      <c r="M688" s="21">
        <v>0</v>
      </c>
      <c r="N688" s="50">
        <v>0</v>
      </c>
    </row>
    <row r="689" spans="1:14" ht="12.75">
      <c r="A689" s="18" t="s">
        <v>1098</v>
      </c>
      <c r="B689" s="2" t="s">
        <v>1117</v>
      </c>
      <c r="C689" s="2" t="s">
        <v>398</v>
      </c>
      <c r="D689" s="19" t="s">
        <v>47</v>
      </c>
      <c r="E689" s="19" t="s">
        <v>1144</v>
      </c>
      <c r="F689" s="105" t="s">
        <v>1097</v>
      </c>
      <c r="G689" s="106"/>
      <c r="H689" s="105" t="s">
        <v>9</v>
      </c>
      <c r="I689" s="106"/>
      <c r="J689" s="20" t="s">
        <v>1145</v>
      </c>
      <c r="K689" s="21">
        <v>56880.9</v>
      </c>
      <c r="L689" s="21">
        <v>56880.9</v>
      </c>
      <c r="M689" s="21">
        <v>0</v>
      </c>
      <c r="N689" s="50">
        <v>0</v>
      </c>
    </row>
    <row r="690" spans="1:14" ht="12.75">
      <c r="A690" s="18" t="s">
        <v>1098</v>
      </c>
      <c r="B690" s="2" t="s">
        <v>1117</v>
      </c>
      <c r="C690" s="2" t="s">
        <v>398</v>
      </c>
      <c r="D690" s="19" t="s">
        <v>47</v>
      </c>
      <c r="E690" s="19" t="s">
        <v>1146</v>
      </c>
      <c r="F690" s="105" t="s">
        <v>1097</v>
      </c>
      <c r="G690" s="106"/>
      <c r="H690" s="105" t="s">
        <v>1130</v>
      </c>
      <c r="I690" s="106"/>
      <c r="J690" s="20" t="s">
        <v>1147</v>
      </c>
      <c r="K690" s="21">
        <v>150000</v>
      </c>
      <c r="L690" s="21">
        <v>150000</v>
      </c>
      <c r="M690" s="21">
        <v>0</v>
      </c>
      <c r="N690" s="50">
        <v>0</v>
      </c>
    </row>
    <row r="691" spans="1:14" ht="12.75">
      <c r="A691" s="18" t="s">
        <v>1098</v>
      </c>
      <c r="B691" s="2" t="s">
        <v>1117</v>
      </c>
      <c r="C691" s="2" t="s">
        <v>398</v>
      </c>
      <c r="D691" s="19" t="s">
        <v>47</v>
      </c>
      <c r="E691" s="19" t="s">
        <v>1148</v>
      </c>
      <c r="F691" s="105" t="s">
        <v>1097</v>
      </c>
      <c r="G691" s="106"/>
      <c r="H691" s="105" t="s">
        <v>45</v>
      </c>
      <c r="I691" s="106"/>
      <c r="J691" s="20" t="s">
        <v>1149</v>
      </c>
      <c r="K691" s="21">
        <v>500000</v>
      </c>
      <c r="L691" s="21">
        <v>500000</v>
      </c>
      <c r="M691" s="21">
        <v>0</v>
      </c>
      <c r="N691" s="50">
        <v>0</v>
      </c>
    </row>
    <row r="692" spans="1:14" ht="12.75">
      <c r="A692" s="18" t="s">
        <v>1098</v>
      </c>
      <c r="B692" s="2" t="s">
        <v>1117</v>
      </c>
      <c r="C692" s="2" t="s">
        <v>398</v>
      </c>
      <c r="D692" s="19" t="s">
        <v>47</v>
      </c>
      <c r="E692" s="19" t="s">
        <v>1150</v>
      </c>
      <c r="F692" s="105" t="s">
        <v>1097</v>
      </c>
      <c r="G692" s="106"/>
      <c r="H692" s="105" t="s">
        <v>9</v>
      </c>
      <c r="I692" s="106"/>
      <c r="J692" s="20" t="s">
        <v>1151</v>
      </c>
      <c r="K692" s="21">
        <v>10704.79</v>
      </c>
      <c r="L692" s="21">
        <v>10704.79</v>
      </c>
      <c r="M692" s="21">
        <v>0</v>
      </c>
      <c r="N692" s="50">
        <v>0</v>
      </c>
    </row>
    <row r="693" spans="1:14" ht="12.75">
      <c r="A693" s="18" t="s">
        <v>1098</v>
      </c>
      <c r="B693" s="2" t="s">
        <v>1117</v>
      </c>
      <c r="C693" s="2" t="s">
        <v>398</v>
      </c>
      <c r="D693" s="19" t="s">
        <v>47</v>
      </c>
      <c r="E693" s="19" t="s">
        <v>1152</v>
      </c>
      <c r="F693" s="105" t="s">
        <v>1097</v>
      </c>
      <c r="G693" s="106"/>
      <c r="H693" s="105" t="s">
        <v>9</v>
      </c>
      <c r="I693" s="106"/>
      <c r="J693" s="20" t="s">
        <v>1153</v>
      </c>
      <c r="K693" s="21">
        <v>90000</v>
      </c>
      <c r="L693" s="21">
        <v>90000</v>
      </c>
      <c r="M693" s="21">
        <v>0</v>
      </c>
      <c r="N693" s="50">
        <v>0</v>
      </c>
    </row>
    <row r="694" spans="1:14" ht="12.75">
      <c r="A694" s="18" t="s">
        <v>1098</v>
      </c>
      <c r="B694" s="2" t="s">
        <v>1117</v>
      </c>
      <c r="C694" s="2" t="s">
        <v>398</v>
      </c>
      <c r="D694" s="19" t="s">
        <v>47</v>
      </c>
      <c r="E694" s="19" t="s">
        <v>1154</v>
      </c>
      <c r="F694" s="105" t="s">
        <v>1097</v>
      </c>
      <c r="G694" s="106"/>
      <c r="H694" s="105" t="s">
        <v>1130</v>
      </c>
      <c r="I694" s="106"/>
      <c r="J694" s="20" t="s">
        <v>1155</v>
      </c>
      <c r="K694" s="21">
        <v>31408.84</v>
      </c>
      <c r="L694" s="21">
        <v>31408.84</v>
      </c>
      <c r="M694" s="21">
        <v>0</v>
      </c>
      <c r="N694" s="50">
        <v>0</v>
      </c>
    </row>
    <row r="695" spans="1:14" ht="12.75">
      <c r="A695" s="18" t="s">
        <v>1098</v>
      </c>
      <c r="B695" s="2" t="s">
        <v>1117</v>
      </c>
      <c r="C695" s="2" t="s">
        <v>398</v>
      </c>
      <c r="D695" s="19" t="s">
        <v>47</v>
      </c>
      <c r="E695" s="19" t="s">
        <v>1156</v>
      </c>
      <c r="F695" s="105" t="s">
        <v>1097</v>
      </c>
      <c r="G695" s="106"/>
      <c r="H695" s="105" t="s">
        <v>1157</v>
      </c>
      <c r="I695" s="106"/>
      <c r="J695" s="20" t="s">
        <v>1158</v>
      </c>
      <c r="K695" s="21">
        <v>302000</v>
      </c>
      <c r="L695" s="21">
        <v>302000</v>
      </c>
      <c r="M695" s="21">
        <v>0</v>
      </c>
      <c r="N695" s="50">
        <v>0</v>
      </c>
    </row>
    <row r="696" spans="1:14" ht="12.75">
      <c r="A696" s="18" t="s">
        <v>1098</v>
      </c>
      <c r="B696" s="2" t="s">
        <v>1117</v>
      </c>
      <c r="C696" s="2" t="s">
        <v>398</v>
      </c>
      <c r="D696" s="19" t="s">
        <v>47</v>
      </c>
      <c r="E696" s="19" t="s">
        <v>1159</v>
      </c>
      <c r="F696" s="105" t="s">
        <v>1097</v>
      </c>
      <c r="G696" s="106"/>
      <c r="H696" s="105" t="s">
        <v>1130</v>
      </c>
      <c r="I696" s="106"/>
      <c r="J696" s="20" t="s">
        <v>1160</v>
      </c>
      <c r="K696" s="21">
        <v>375000</v>
      </c>
      <c r="L696" s="21">
        <v>375000</v>
      </c>
      <c r="M696" s="21">
        <v>0</v>
      </c>
      <c r="N696" s="50">
        <v>0</v>
      </c>
    </row>
    <row r="697" spans="1:14" ht="12.75">
      <c r="A697" s="18" t="s">
        <v>1098</v>
      </c>
      <c r="B697" s="2" t="s">
        <v>1117</v>
      </c>
      <c r="C697" s="2" t="s">
        <v>398</v>
      </c>
      <c r="D697" s="19" t="s">
        <v>47</v>
      </c>
      <c r="E697" s="19" t="s">
        <v>1161</v>
      </c>
      <c r="F697" s="105" t="s">
        <v>1097</v>
      </c>
      <c r="G697" s="106"/>
      <c r="H697" s="105" t="s">
        <v>45</v>
      </c>
      <c r="I697" s="106"/>
      <c r="J697" s="20" t="s">
        <v>1162</v>
      </c>
      <c r="K697" s="21">
        <v>280000</v>
      </c>
      <c r="L697" s="21">
        <v>280000</v>
      </c>
      <c r="M697" s="21">
        <v>0</v>
      </c>
      <c r="N697" s="50">
        <v>0</v>
      </c>
    </row>
    <row r="698" spans="1:14" ht="12.75">
      <c r="A698" s="18" t="s">
        <v>1098</v>
      </c>
      <c r="B698" s="2" t="s">
        <v>1117</v>
      </c>
      <c r="C698" s="2" t="s">
        <v>398</v>
      </c>
      <c r="D698" s="19" t="s">
        <v>47</v>
      </c>
      <c r="E698" s="19" t="s">
        <v>1163</v>
      </c>
      <c r="F698" s="105" t="s">
        <v>1097</v>
      </c>
      <c r="G698" s="106"/>
      <c r="H698" s="105" t="s">
        <v>9</v>
      </c>
      <c r="I698" s="106"/>
      <c r="J698" s="20" t="s">
        <v>1164</v>
      </c>
      <c r="K698" s="21">
        <v>100000</v>
      </c>
      <c r="L698" s="21">
        <v>100000</v>
      </c>
      <c r="M698" s="21">
        <v>0</v>
      </c>
      <c r="N698" s="50">
        <v>0</v>
      </c>
    </row>
    <row r="699" spans="1:14" ht="12.75">
      <c r="A699" s="18" t="s">
        <v>1098</v>
      </c>
      <c r="B699" s="2" t="s">
        <v>1117</v>
      </c>
      <c r="C699" s="2" t="s">
        <v>398</v>
      </c>
      <c r="D699" s="19" t="s">
        <v>47</v>
      </c>
      <c r="E699" s="19" t="s">
        <v>1165</v>
      </c>
      <c r="F699" s="105" t="s">
        <v>1097</v>
      </c>
      <c r="G699" s="106"/>
      <c r="H699" s="105" t="s">
        <v>9</v>
      </c>
      <c r="I699" s="106"/>
      <c r="J699" s="20" t="s">
        <v>1166</v>
      </c>
      <c r="K699" s="21">
        <v>52000</v>
      </c>
      <c r="L699" s="21">
        <v>52000</v>
      </c>
      <c r="M699" s="21">
        <v>0</v>
      </c>
      <c r="N699" s="50">
        <v>0</v>
      </c>
    </row>
    <row r="700" spans="1:14" ht="12.75">
      <c r="A700" s="18" t="s">
        <v>1098</v>
      </c>
      <c r="B700" s="2" t="s">
        <v>1117</v>
      </c>
      <c r="C700" s="2" t="s">
        <v>398</v>
      </c>
      <c r="D700" s="19" t="s">
        <v>47</v>
      </c>
      <c r="E700" s="19" t="s">
        <v>1167</v>
      </c>
      <c r="F700" s="105" t="s">
        <v>1097</v>
      </c>
      <c r="G700" s="106"/>
      <c r="H700" s="105" t="s">
        <v>9</v>
      </c>
      <c r="I700" s="106"/>
      <c r="J700" s="20" t="s">
        <v>1168</v>
      </c>
      <c r="K700" s="21">
        <v>50642.92</v>
      </c>
      <c r="L700" s="21">
        <v>50642.92</v>
      </c>
      <c r="M700" s="21">
        <v>0</v>
      </c>
      <c r="N700" s="50">
        <v>0</v>
      </c>
    </row>
    <row r="701" spans="1:14" ht="12.75">
      <c r="A701" s="18" t="s">
        <v>1098</v>
      </c>
      <c r="B701" s="2" t="s">
        <v>1117</v>
      </c>
      <c r="C701" s="2" t="s">
        <v>398</v>
      </c>
      <c r="D701" s="19" t="s">
        <v>47</v>
      </c>
      <c r="E701" s="19" t="s">
        <v>1169</v>
      </c>
      <c r="F701" s="105" t="s">
        <v>1097</v>
      </c>
      <c r="G701" s="106"/>
      <c r="H701" s="105" t="s">
        <v>45</v>
      </c>
      <c r="I701" s="106"/>
      <c r="J701" s="20" t="s">
        <v>1170</v>
      </c>
      <c r="K701" s="21">
        <v>50503.36</v>
      </c>
      <c r="L701" s="21">
        <v>50503.36</v>
      </c>
      <c r="M701" s="21">
        <v>0</v>
      </c>
      <c r="N701" s="50">
        <v>0</v>
      </c>
    </row>
    <row r="702" spans="1:14" ht="12.75">
      <c r="A702" s="18" t="s">
        <v>1098</v>
      </c>
      <c r="B702" s="2" t="s">
        <v>1117</v>
      </c>
      <c r="C702" s="2" t="s">
        <v>398</v>
      </c>
      <c r="D702" s="19" t="s">
        <v>47</v>
      </c>
      <c r="E702" s="19" t="s">
        <v>1171</v>
      </c>
      <c r="F702" s="105" t="s">
        <v>1097</v>
      </c>
      <c r="G702" s="106"/>
      <c r="H702" s="105" t="s">
        <v>1121</v>
      </c>
      <c r="I702" s="106"/>
      <c r="J702" s="20" t="s">
        <v>1172</v>
      </c>
      <c r="K702" s="21">
        <v>42857.4</v>
      </c>
      <c r="L702" s="21">
        <v>42857.4</v>
      </c>
      <c r="M702" s="21">
        <v>0</v>
      </c>
      <c r="N702" s="50">
        <v>0</v>
      </c>
    </row>
    <row r="703" spans="1:14" ht="12.75">
      <c r="A703" s="18" t="s">
        <v>1098</v>
      </c>
      <c r="B703" s="2" t="s">
        <v>1117</v>
      </c>
      <c r="C703" s="2" t="s">
        <v>398</v>
      </c>
      <c r="D703" s="19" t="s">
        <v>47</v>
      </c>
      <c r="E703" s="19" t="s">
        <v>1173</v>
      </c>
      <c r="F703" s="105" t="s">
        <v>1097</v>
      </c>
      <c r="G703" s="106"/>
      <c r="H703" s="105" t="s">
        <v>9</v>
      </c>
      <c r="I703" s="106"/>
      <c r="J703" s="20" t="s">
        <v>1174</v>
      </c>
      <c r="K703" s="21">
        <v>14612.68</v>
      </c>
      <c r="L703" s="21">
        <v>14612.68</v>
      </c>
      <c r="M703" s="21">
        <v>0</v>
      </c>
      <c r="N703" s="50">
        <v>0</v>
      </c>
    </row>
    <row r="704" spans="1:14" ht="12.75">
      <c r="A704" s="18" t="s">
        <v>1098</v>
      </c>
      <c r="B704" s="2" t="s">
        <v>1117</v>
      </c>
      <c r="C704" s="2" t="s">
        <v>398</v>
      </c>
      <c r="D704" s="19" t="s">
        <v>47</v>
      </c>
      <c r="E704" s="19" t="s">
        <v>1175</v>
      </c>
      <c r="F704" s="105" t="s">
        <v>1097</v>
      </c>
      <c r="G704" s="106"/>
      <c r="H704" s="105" t="s">
        <v>1157</v>
      </c>
      <c r="I704" s="106"/>
      <c r="J704" s="20" t="s">
        <v>1176</v>
      </c>
      <c r="K704" s="21">
        <v>45775.73</v>
      </c>
      <c r="L704" s="21">
        <v>45775.73</v>
      </c>
      <c r="M704" s="21">
        <v>0</v>
      </c>
      <c r="N704" s="50">
        <v>0</v>
      </c>
    </row>
    <row r="705" spans="1:14" ht="12.75">
      <c r="A705" s="18" t="s">
        <v>1098</v>
      </c>
      <c r="B705" s="2" t="s">
        <v>1117</v>
      </c>
      <c r="C705" s="2" t="s">
        <v>398</v>
      </c>
      <c r="D705" s="19" t="s">
        <v>47</v>
      </c>
      <c r="E705" s="19" t="s">
        <v>1177</v>
      </c>
      <c r="F705" s="105" t="s">
        <v>1097</v>
      </c>
      <c r="G705" s="106"/>
      <c r="H705" s="105" t="s">
        <v>9</v>
      </c>
      <c r="I705" s="106"/>
      <c r="J705" s="20" t="s">
        <v>1178</v>
      </c>
      <c r="K705" s="21">
        <v>45000</v>
      </c>
      <c r="L705" s="21">
        <v>45000</v>
      </c>
      <c r="M705" s="21">
        <v>0</v>
      </c>
      <c r="N705" s="50">
        <v>0</v>
      </c>
    </row>
    <row r="706" spans="1:14" ht="12.75">
      <c r="A706" s="18" t="s">
        <v>1098</v>
      </c>
      <c r="B706" s="2" t="s">
        <v>1117</v>
      </c>
      <c r="C706" s="2" t="s">
        <v>398</v>
      </c>
      <c r="D706" s="19" t="s">
        <v>47</v>
      </c>
      <c r="E706" s="19" t="s">
        <v>1179</v>
      </c>
      <c r="F706" s="105" t="s">
        <v>1097</v>
      </c>
      <c r="G706" s="106"/>
      <c r="H706" s="105" t="s">
        <v>9</v>
      </c>
      <c r="I706" s="106"/>
      <c r="J706" s="20" t="s">
        <v>1180</v>
      </c>
      <c r="K706" s="21">
        <v>36000</v>
      </c>
      <c r="L706" s="21">
        <v>36000</v>
      </c>
      <c r="M706" s="21">
        <v>0</v>
      </c>
      <c r="N706" s="50">
        <v>0</v>
      </c>
    </row>
    <row r="707" spans="1:14" ht="12.75">
      <c r="A707" s="18" t="s">
        <v>1098</v>
      </c>
      <c r="B707" s="2" t="s">
        <v>1117</v>
      </c>
      <c r="C707" s="2" t="s">
        <v>398</v>
      </c>
      <c r="D707" s="19" t="s">
        <v>47</v>
      </c>
      <c r="E707" s="19" t="s">
        <v>1181</v>
      </c>
      <c r="F707" s="105" t="s">
        <v>1097</v>
      </c>
      <c r="G707" s="106"/>
      <c r="H707" s="105" t="s">
        <v>9</v>
      </c>
      <c r="I707" s="106"/>
      <c r="J707" s="20" t="s">
        <v>1182</v>
      </c>
      <c r="K707" s="21">
        <v>54999.9</v>
      </c>
      <c r="L707" s="21">
        <v>54999.9</v>
      </c>
      <c r="M707" s="21">
        <v>0</v>
      </c>
      <c r="N707" s="50">
        <v>0</v>
      </c>
    </row>
    <row r="708" spans="1:14" ht="12.75">
      <c r="A708" s="18" t="s">
        <v>1098</v>
      </c>
      <c r="B708" s="2" t="s">
        <v>1117</v>
      </c>
      <c r="C708" s="2" t="s">
        <v>398</v>
      </c>
      <c r="D708" s="19" t="s">
        <v>47</v>
      </c>
      <c r="E708" s="19" t="s">
        <v>1183</v>
      </c>
      <c r="F708" s="105" t="s">
        <v>1097</v>
      </c>
      <c r="G708" s="106"/>
      <c r="H708" s="105" t="s">
        <v>9</v>
      </c>
      <c r="I708" s="106"/>
      <c r="J708" s="20" t="s">
        <v>1184</v>
      </c>
      <c r="K708" s="21">
        <v>51131.88</v>
      </c>
      <c r="L708" s="21">
        <v>51131.88</v>
      </c>
      <c r="M708" s="21">
        <v>0</v>
      </c>
      <c r="N708" s="50">
        <v>0</v>
      </c>
    </row>
    <row r="709" spans="1:14" ht="12.75">
      <c r="A709" s="18" t="s">
        <v>1098</v>
      </c>
      <c r="B709" s="2" t="s">
        <v>1117</v>
      </c>
      <c r="C709" s="2" t="s">
        <v>398</v>
      </c>
      <c r="D709" s="19" t="s">
        <v>47</v>
      </c>
      <c r="E709" s="19" t="s">
        <v>1185</v>
      </c>
      <c r="F709" s="105" t="s">
        <v>1097</v>
      </c>
      <c r="G709" s="106"/>
      <c r="H709" s="105" t="s">
        <v>45</v>
      </c>
      <c r="I709" s="106"/>
      <c r="J709" s="20" t="s">
        <v>1186</v>
      </c>
      <c r="K709" s="21">
        <v>52695.45</v>
      </c>
      <c r="L709" s="21">
        <v>52695.45</v>
      </c>
      <c r="M709" s="21">
        <v>0</v>
      </c>
      <c r="N709" s="50">
        <v>0</v>
      </c>
    </row>
    <row r="710" spans="1:14" ht="12.75">
      <c r="A710" s="18" t="s">
        <v>1098</v>
      </c>
      <c r="B710" s="2" t="s">
        <v>1187</v>
      </c>
      <c r="C710" s="2" t="s">
        <v>1188</v>
      </c>
      <c r="D710" s="19" t="s">
        <v>47</v>
      </c>
      <c r="E710" s="19" t="s">
        <v>1189</v>
      </c>
      <c r="F710" s="105" t="s">
        <v>1097</v>
      </c>
      <c r="G710" s="106"/>
      <c r="H710" s="105" t="s">
        <v>45</v>
      </c>
      <c r="I710" s="106"/>
      <c r="J710" s="20" t="s">
        <v>1190</v>
      </c>
      <c r="K710" s="21">
        <v>198000</v>
      </c>
      <c r="L710" s="21">
        <v>198000</v>
      </c>
      <c r="M710" s="21">
        <v>0</v>
      </c>
      <c r="N710" s="50">
        <v>0</v>
      </c>
    </row>
    <row r="711" spans="1:14" ht="12.75">
      <c r="A711" s="18" t="s">
        <v>1098</v>
      </c>
      <c r="B711" s="2" t="s">
        <v>1191</v>
      </c>
      <c r="C711" s="2" t="s">
        <v>1192</v>
      </c>
      <c r="D711" s="19" t="s">
        <v>9</v>
      </c>
      <c r="E711" s="19" t="s">
        <v>1193</v>
      </c>
      <c r="F711" s="109" t="s">
        <v>16</v>
      </c>
      <c r="G711" s="106"/>
      <c r="H711" s="105" t="s">
        <v>9</v>
      </c>
      <c r="I711" s="106"/>
      <c r="J711" s="20" t="s">
        <v>1194</v>
      </c>
      <c r="K711" s="21">
        <v>75000</v>
      </c>
      <c r="L711" s="21">
        <v>75000</v>
      </c>
      <c r="M711" s="21">
        <v>0</v>
      </c>
      <c r="N711" s="50">
        <v>0</v>
      </c>
    </row>
    <row r="712" spans="1:14" ht="12.75">
      <c r="A712" s="18" t="s">
        <v>1195</v>
      </c>
      <c r="B712" s="2" t="s">
        <v>1196</v>
      </c>
      <c r="C712" s="2" t="s">
        <v>1197</v>
      </c>
      <c r="D712" s="19" t="s">
        <v>9</v>
      </c>
      <c r="E712" s="19" t="s">
        <v>1198</v>
      </c>
      <c r="F712" s="109" t="s">
        <v>16</v>
      </c>
      <c r="G712" s="106"/>
      <c r="H712" s="105" t="s">
        <v>9</v>
      </c>
      <c r="I712" s="106"/>
      <c r="J712" s="23" t="s">
        <v>1510</v>
      </c>
      <c r="K712" s="21">
        <v>300000</v>
      </c>
      <c r="L712" s="21">
        <v>300000</v>
      </c>
      <c r="M712" s="21">
        <v>0</v>
      </c>
      <c r="N712" s="50">
        <v>0</v>
      </c>
    </row>
    <row r="713" spans="1:14" ht="12.75">
      <c r="A713" s="18" t="s">
        <v>1195</v>
      </c>
      <c r="B713" s="2" t="s">
        <v>1196</v>
      </c>
      <c r="C713" s="2" t="s">
        <v>1197</v>
      </c>
      <c r="D713" s="19" t="s">
        <v>9</v>
      </c>
      <c r="E713" s="19" t="s">
        <v>1199</v>
      </c>
      <c r="F713" s="109" t="s">
        <v>16</v>
      </c>
      <c r="G713" s="106"/>
      <c r="H713" s="105" t="s">
        <v>9</v>
      </c>
      <c r="I713" s="106"/>
      <c r="J713" s="20" t="s">
        <v>1200</v>
      </c>
      <c r="K713" s="21">
        <v>200000</v>
      </c>
      <c r="L713" s="21">
        <v>200000</v>
      </c>
      <c r="M713" s="21">
        <v>0</v>
      </c>
      <c r="N713" s="50">
        <v>0</v>
      </c>
    </row>
    <row r="714" spans="1:14" ht="12.75">
      <c r="A714" s="18" t="s">
        <v>1195</v>
      </c>
      <c r="B714" s="2" t="s">
        <v>1196</v>
      </c>
      <c r="C714" s="2" t="s">
        <v>1197</v>
      </c>
      <c r="D714" s="19" t="s">
        <v>9</v>
      </c>
      <c r="E714" s="19" t="s">
        <v>1201</v>
      </c>
      <c r="F714" s="109" t="s">
        <v>16</v>
      </c>
      <c r="G714" s="106"/>
      <c r="H714" s="105" t="s">
        <v>9</v>
      </c>
      <c r="I714" s="106"/>
      <c r="J714" s="20" t="s">
        <v>1202</v>
      </c>
      <c r="K714" s="21">
        <v>250000</v>
      </c>
      <c r="L714" s="21">
        <v>250000</v>
      </c>
      <c r="M714" s="21">
        <v>0</v>
      </c>
      <c r="N714" s="50">
        <v>0</v>
      </c>
    </row>
    <row r="715" spans="1:14" ht="12.75">
      <c r="A715" s="18" t="s">
        <v>1195</v>
      </c>
      <c r="B715" s="2" t="s">
        <v>1196</v>
      </c>
      <c r="C715" s="2" t="s">
        <v>1197</v>
      </c>
      <c r="D715" s="19" t="s">
        <v>9</v>
      </c>
      <c r="E715" s="19" t="s">
        <v>1203</v>
      </c>
      <c r="F715" s="109" t="s">
        <v>16</v>
      </c>
      <c r="G715" s="106"/>
      <c r="H715" s="105" t="s">
        <v>9</v>
      </c>
      <c r="I715" s="106"/>
      <c r="J715" s="20" t="s">
        <v>1204</v>
      </c>
      <c r="K715" s="21">
        <v>160000</v>
      </c>
      <c r="L715" s="21">
        <v>160000</v>
      </c>
      <c r="M715" s="21">
        <v>0</v>
      </c>
      <c r="N715" s="50">
        <v>0</v>
      </c>
    </row>
    <row r="716" spans="1:14" ht="12.75">
      <c r="A716" s="18" t="s">
        <v>1195</v>
      </c>
      <c r="B716" s="2" t="s">
        <v>1196</v>
      </c>
      <c r="C716" s="2" t="s">
        <v>1197</v>
      </c>
      <c r="D716" s="19" t="s">
        <v>9</v>
      </c>
      <c r="E716" s="19" t="s">
        <v>1205</v>
      </c>
      <c r="F716" s="109" t="s">
        <v>16</v>
      </c>
      <c r="G716" s="106"/>
      <c r="H716" s="105" t="s">
        <v>9</v>
      </c>
      <c r="I716" s="106"/>
      <c r="J716" s="20" t="s">
        <v>1206</v>
      </c>
      <c r="K716" s="21">
        <v>90000</v>
      </c>
      <c r="L716" s="21">
        <v>90000</v>
      </c>
      <c r="M716" s="21">
        <v>0</v>
      </c>
      <c r="N716" s="50">
        <v>0</v>
      </c>
    </row>
    <row r="717" spans="1:14" ht="12.75">
      <c r="A717" s="18"/>
      <c r="B717" s="2"/>
      <c r="C717" s="2"/>
      <c r="D717" s="19"/>
      <c r="E717" s="19"/>
      <c r="F717" s="107"/>
      <c r="G717" s="106"/>
      <c r="H717" s="105"/>
      <c r="I717" s="106"/>
      <c r="J717" s="22" t="s">
        <v>1207</v>
      </c>
      <c r="K717" s="15">
        <f>SUM(K670:K716)</f>
        <v>10500874</v>
      </c>
      <c r="L717" s="15">
        <f>SUM(L670:L716)</f>
        <v>7611773.500000001</v>
      </c>
      <c r="M717" s="15">
        <f>SUM(M670:M716)</f>
        <v>0</v>
      </c>
      <c r="N717" s="88">
        <f>SUM(N670:N716)</f>
        <v>2889100.5</v>
      </c>
    </row>
    <row r="718" spans="1:14" ht="12.75">
      <c r="A718" s="18"/>
      <c r="B718" s="2"/>
      <c r="C718" s="2"/>
      <c r="D718" s="19"/>
      <c r="E718" s="19"/>
      <c r="F718" s="105"/>
      <c r="G718" s="106"/>
      <c r="H718" s="105"/>
      <c r="I718" s="106"/>
      <c r="J718" s="20"/>
      <c r="K718" s="21"/>
      <c r="L718" s="21"/>
      <c r="M718" s="21"/>
      <c r="N718" s="50"/>
    </row>
    <row r="719" spans="1:14" ht="12.75">
      <c r="A719" s="11"/>
      <c r="B719" s="12"/>
      <c r="C719" s="12"/>
      <c r="D719" s="13"/>
      <c r="E719" s="13"/>
      <c r="F719" s="91"/>
      <c r="G719" s="106"/>
      <c r="H719" s="107"/>
      <c r="I719" s="106"/>
      <c r="J719" s="17" t="s">
        <v>1208</v>
      </c>
      <c r="K719" s="15"/>
      <c r="L719" s="15"/>
      <c r="M719" s="15"/>
      <c r="N719" s="50"/>
    </row>
    <row r="720" spans="1:14" ht="12.75">
      <c r="A720" s="11"/>
      <c r="B720" s="12"/>
      <c r="C720" s="12"/>
      <c r="D720" s="13"/>
      <c r="E720" s="13"/>
      <c r="F720" s="91"/>
      <c r="G720" s="106"/>
      <c r="H720" s="107"/>
      <c r="I720" s="106"/>
      <c r="J720" s="17"/>
      <c r="K720" s="15"/>
      <c r="L720" s="15"/>
      <c r="M720" s="15"/>
      <c r="N720" s="50"/>
    </row>
    <row r="721" spans="1:14" s="68" customFormat="1" ht="12.75">
      <c r="A721" s="63" t="s">
        <v>1209</v>
      </c>
      <c r="B721" s="64" t="s">
        <v>1210</v>
      </c>
      <c r="C721" s="64" t="s">
        <v>1023</v>
      </c>
      <c r="D721" s="65" t="s">
        <v>47</v>
      </c>
      <c r="E721" s="65" t="s">
        <v>1211</v>
      </c>
      <c r="F721" s="100" t="s">
        <v>1208</v>
      </c>
      <c r="G721" s="101"/>
      <c r="H721" s="100" t="s">
        <v>9</v>
      </c>
      <c r="I721" s="101"/>
      <c r="J721" s="66" t="s">
        <v>1212</v>
      </c>
      <c r="K721" s="67">
        <v>50000</v>
      </c>
      <c r="L721" s="67">
        <v>50000</v>
      </c>
      <c r="M721" s="67">
        <v>0</v>
      </c>
      <c r="N721" s="61">
        <v>0</v>
      </c>
    </row>
    <row r="722" spans="1:14" s="68" customFormat="1" ht="12.75">
      <c r="A722" s="63" t="s">
        <v>1209</v>
      </c>
      <c r="B722" s="64">
        <v>3423</v>
      </c>
      <c r="C722" s="64" t="s">
        <v>1213</v>
      </c>
      <c r="D722" s="65" t="s">
        <v>47</v>
      </c>
      <c r="E722" s="65" t="s">
        <v>1214</v>
      </c>
      <c r="F722" s="100" t="s">
        <v>1208</v>
      </c>
      <c r="G722" s="101"/>
      <c r="H722" s="100" t="s">
        <v>1121</v>
      </c>
      <c r="I722" s="101"/>
      <c r="J722" s="66" t="s">
        <v>1215</v>
      </c>
      <c r="K722" s="67">
        <v>73000</v>
      </c>
      <c r="L722" s="67">
        <v>73000</v>
      </c>
      <c r="M722" s="67">
        <v>0</v>
      </c>
      <c r="N722" s="61">
        <v>0</v>
      </c>
    </row>
    <row r="723" spans="1:14" s="68" customFormat="1" ht="12.75">
      <c r="A723" s="63" t="s">
        <v>1209</v>
      </c>
      <c r="B723" s="64" t="s">
        <v>1216</v>
      </c>
      <c r="C723" s="64" t="s">
        <v>42</v>
      </c>
      <c r="D723" s="65" t="s">
        <v>47</v>
      </c>
      <c r="E723" s="65" t="s">
        <v>1217</v>
      </c>
      <c r="F723" s="100" t="s">
        <v>1208</v>
      </c>
      <c r="G723" s="101"/>
      <c r="H723" s="100" t="s">
        <v>9</v>
      </c>
      <c r="I723" s="101"/>
      <c r="J723" s="66" t="s">
        <v>1218</v>
      </c>
      <c r="K723" s="67">
        <v>150000</v>
      </c>
      <c r="L723" s="67">
        <v>150000</v>
      </c>
      <c r="M723" s="67">
        <v>0</v>
      </c>
      <c r="N723" s="61">
        <v>0</v>
      </c>
    </row>
    <row r="724" spans="1:14" s="68" customFormat="1" ht="12.75">
      <c r="A724" s="63" t="s">
        <v>1209</v>
      </c>
      <c r="B724" s="64" t="s">
        <v>1216</v>
      </c>
      <c r="C724" s="64" t="s">
        <v>42</v>
      </c>
      <c r="D724" s="65" t="s">
        <v>9</v>
      </c>
      <c r="E724" s="65" t="s">
        <v>1013</v>
      </c>
      <c r="F724" s="100" t="s">
        <v>1208</v>
      </c>
      <c r="G724" s="101"/>
      <c r="H724" s="100" t="s">
        <v>9</v>
      </c>
      <c r="I724" s="101"/>
      <c r="J724" s="66" t="s">
        <v>1219</v>
      </c>
      <c r="K724" s="67">
        <v>850000</v>
      </c>
      <c r="L724" s="67">
        <f>K724-M724-N724</f>
        <v>0</v>
      </c>
      <c r="M724" s="67">
        <v>0</v>
      </c>
      <c r="N724" s="61">
        <v>850000</v>
      </c>
    </row>
    <row r="725" spans="1:16" s="68" customFormat="1" ht="12.75">
      <c r="A725" s="63" t="s">
        <v>1209</v>
      </c>
      <c r="B725" s="64" t="s">
        <v>1216</v>
      </c>
      <c r="C725" s="64" t="s">
        <v>42</v>
      </c>
      <c r="D725" s="65" t="s">
        <v>9</v>
      </c>
      <c r="E725" s="65" t="s">
        <v>1220</v>
      </c>
      <c r="F725" s="100" t="s">
        <v>1208</v>
      </c>
      <c r="G725" s="101"/>
      <c r="H725" s="100" t="s">
        <v>9</v>
      </c>
      <c r="I725" s="101"/>
      <c r="J725" s="66" t="s">
        <v>1221</v>
      </c>
      <c r="K725" s="67">
        <v>10490.84</v>
      </c>
      <c r="L725" s="67">
        <v>10490.84</v>
      </c>
      <c r="M725" s="67">
        <v>0</v>
      </c>
      <c r="N725" s="61">
        <v>0</v>
      </c>
      <c r="P725" s="81"/>
    </row>
    <row r="726" spans="1:14" s="68" customFormat="1" ht="12.75">
      <c r="A726" s="63" t="s">
        <v>1209</v>
      </c>
      <c r="B726" s="64" t="s">
        <v>1216</v>
      </c>
      <c r="C726" s="64" t="s">
        <v>42</v>
      </c>
      <c r="D726" s="65" t="s">
        <v>9</v>
      </c>
      <c r="E726" s="65" t="s">
        <v>255</v>
      </c>
      <c r="F726" s="100" t="s">
        <v>1208</v>
      </c>
      <c r="G726" s="101"/>
      <c r="H726" s="100" t="s">
        <v>9</v>
      </c>
      <c r="I726" s="101"/>
      <c r="J726" s="66" t="s">
        <v>1222</v>
      </c>
      <c r="K726" s="67">
        <v>450000</v>
      </c>
      <c r="L726" s="67">
        <v>300000</v>
      </c>
      <c r="M726" s="67">
        <v>150000</v>
      </c>
      <c r="N726" s="61">
        <v>0</v>
      </c>
    </row>
    <row r="727" spans="1:14" s="68" customFormat="1" ht="12.75">
      <c r="A727" s="63" t="s">
        <v>1209</v>
      </c>
      <c r="B727" s="64" t="s">
        <v>1216</v>
      </c>
      <c r="C727" s="64" t="s">
        <v>816</v>
      </c>
      <c r="D727" s="65" t="s">
        <v>9</v>
      </c>
      <c r="E727" s="65" t="s">
        <v>253</v>
      </c>
      <c r="F727" s="100" t="s">
        <v>1208</v>
      </c>
      <c r="G727" s="101"/>
      <c r="H727" s="100" t="s">
        <v>9</v>
      </c>
      <c r="I727" s="101"/>
      <c r="J727" s="66" t="s">
        <v>1223</v>
      </c>
      <c r="K727" s="67">
        <v>1250000</v>
      </c>
      <c r="L727" s="67">
        <v>1250000</v>
      </c>
      <c r="M727" s="67">
        <v>0</v>
      </c>
      <c r="N727" s="61">
        <v>0</v>
      </c>
    </row>
    <row r="728" spans="1:14" s="68" customFormat="1" ht="12.75">
      <c r="A728" s="63" t="s">
        <v>1209</v>
      </c>
      <c r="B728" s="64" t="s">
        <v>1224</v>
      </c>
      <c r="C728" s="64" t="s">
        <v>269</v>
      </c>
      <c r="D728" s="65" t="s">
        <v>37</v>
      </c>
      <c r="E728" s="65" t="s">
        <v>1225</v>
      </c>
      <c r="F728" s="100" t="s">
        <v>1208</v>
      </c>
      <c r="G728" s="101"/>
      <c r="H728" s="100" t="s">
        <v>9</v>
      </c>
      <c r="I728" s="101"/>
      <c r="J728" s="66" t="s">
        <v>1226</v>
      </c>
      <c r="K728" s="67">
        <v>697016.26</v>
      </c>
      <c r="L728" s="67">
        <v>600000</v>
      </c>
      <c r="M728" s="67">
        <v>97016.26</v>
      </c>
      <c r="N728" s="61">
        <v>0</v>
      </c>
    </row>
    <row r="729" spans="1:14" s="68" customFormat="1" ht="12.75">
      <c r="A729" s="63" t="s">
        <v>1209</v>
      </c>
      <c r="B729" s="64" t="s">
        <v>1224</v>
      </c>
      <c r="C729" s="64" t="s">
        <v>269</v>
      </c>
      <c r="D729" s="65" t="s">
        <v>47</v>
      </c>
      <c r="E729" s="65" t="s">
        <v>376</v>
      </c>
      <c r="F729" s="100" t="s">
        <v>1208</v>
      </c>
      <c r="G729" s="101"/>
      <c r="H729" s="100" t="s">
        <v>9</v>
      </c>
      <c r="I729" s="101"/>
      <c r="J729" s="66" t="s">
        <v>1227</v>
      </c>
      <c r="K729" s="67">
        <v>0</v>
      </c>
      <c r="L729" s="67">
        <v>0</v>
      </c>
      <c r="M729" s="67">
        <v>0</v>
      </c>
      <c r="N729" s="61">
        <v>0</v>
      </c>
    </row>
    <row r="730" spans="1:14" s="68" customFormat="1" ht="12.75">
      <c r="A730" s="63" t="s">
        <v>1209</v>
      </c>
      <c r="B730" s="64" t="s">
        <v>1224</v>
      </c>
      <c r="C730" s="64" t="s">
        <v>269</v>
      </c>
      <c r="D730" s="65" t="s">
        <v>47</v>
      </c>
      <c r="E730" s="65" t="s">
        <v>1228</v>
      </c>
      <c r="F730" s="100" t="s">
        <v>1208</v>
      </c>
      <c r="G730" s="101"/>
      <c r="H730" s="100" t="s">
        <v>45</v>
      </c>
      <c r="I730" s="101"/>
      <c r="J730" s="66" t="s">
        <v>1229</v>
      </c>
      <c r="K730" s="67">
        <v>99550</v>
      </c>
      <c r="L730" s="67">
        <v>99550</v>
      </c>
      <c r="M730" s="67">
        <v>0</v>
      </c>
      <c r="N730" s="61">
        <v>0</v>
      </c>
    </row>
    <row r="731" spans="1:14" s="68" customFormat="1" ht="12.75">
      <c r="A731" s="63" t="s">
        <v>1209</v>
      </c>
      <c r="B731" s="64" t="s">
        <v>1224</v>
      </c>
      <c r="C731" s="64" t="s">
        <v>398</v>
      </c>
      <c r="D731" s="65" t="s">
        <v>9</v>
      </c>
      <c r="E731" s="65" t="s">
        <v>1230</v>
      </c>
      <c r="F731" s="100" t="s">
        <v>1208</v>
      </c>
      <c r="G731" s="101"/>
      <c r="H731" s="100" t="s">
        <v>9</v>
      </c>
      <c r="I731" s="101"/>
      <c r="J731" s="66" t="s">
        <v>1231</v>
      </c>
      <c r="K731" s="67">
        <v>114475</v>
      </c>
      <c r="L731" s="67">
        <v>114475</v>
      </c>
      <c r="M731" s="67">
        <v>0</v>
      </c>
      <c r="N731" s="61">
        <v>0</v>
      </c>
    </row>
    <row r="732" spans="1:14" s="68" customFormat="1" ht="12.75">
      <c r="A732" s="63" t="s">
        <v>1209</v>
      </c>
      <c r="B732" s="64" t="s">
        <v>405</v>
      </c>
      <c r="C732" s="64" t="s">
        <v>269</v>
      </c>
      <c r="D732" s="65" t="s">
        <v>43</v>
      </c>
      <c r="E732" s="65" t="s">
        <v>1232</v>
      </c>
      <c r="F732" s="100" t="s">
        <v>1208</v>
      </c>
      <c r="G732" s="101"/>
      <c r="H732" s="100" t="s">
        <v>9</v>
      </c>
      <c r="I732" s="101"/>
      <c r="J732" s="66" t="s">
        <v>1233</v>
      </c>
      <c r="K732" s="67">
        <v>209849.18</v>
      </c>
      <c r="L732" s="67">
        <v>167879.34</v>
      </c>
      <c r="M732" s="67">
        <v>41969.84</v>
      </c>
      <c r="N732" s="61">
        <v>0</v>
      </c>
    </row>
    <row r="733" spans="1:14" s="68" customFormat="1" ht="12.75">
      <c r="A733" s="63" t="s">
        <v>1209</v>
      </c>
      <c r="B733" s="64" t="s">
        <v>405</v>
      </c>
      <c r="C733" s="64" t="s">
        <v>269</v>
      </c>
      <c r="D733" s="65" t="s">
        <v>43</v>
      </c>
      <c r="E733" s="65" t="s">
        <v>757</v>
      </c>
      <c r="F733" s="100" t="s">
        <v>1208</v>
      </c>
      <c r="G733" s="101"/>
      <c r="H733" s="100" t="s">
        <v>9</v>
      </c>
      <c r="I733" s="101"/>
      <c r="J733" s="66" t="s">
        <v>1234</v>
      </c>
      <c r="K733" s="67">
        <v>438916.91</v>
      </c>
      <c r="L733" s="67">
        <v>351133.53</v>
      </c>
      <c r="M733" s="67">
        <v>87783.38</v>
      </c>
      <c r="N733" s="61">
        <v>0</v>
      </c>
    </row>
    <row r="734" spans="1:14" s="68" customFormat="1" ht="12.75">
      <c r="A734" s="63" t="s">
        <v>1209</v>
      </c>
      <c r="B734" s="64" t="s">
        <v>405</v>
      </c>
      <c r="C734" s="64" t="s">
        <v>269</v>
      </c>
      <c r="D734" s="65" t="s">
        <v>9</v>
      </c>
      <c r="E734" s="65" t="s">
        <v>488</v>
      </c>
      <c r="F734" s="100" t="s">
        <v>1208</v>
      </c>
      <c r="G734" s="101"/>
      <c r="H734" s="100" t="s">
        <v>9</v>
      </c>
      <c r="I734" s="101"/>
      <c r="J734" s="66" t="s">
        <v>1235</v>
      </c>
      <c r="K734" s="67">
        <v>306700</v>
      </c>
      <c r="L734" s="67">
        <v>276030</v>
      </c>
      <c r="M734" s="67">
        <v>30670</v>
      </c>
      <c r="N734" s="61">
        <v>0</v>
      </c>
    </row>
    <row r="735" spans="1:14" s="68" customFormat="1" ht="12.75">
      <c r="A735" s="63" t="s">
        <v>1209</v>
      </c>
      <c r="B735" s="64" t="s">
        <v>405</v>
      </c>
      <c r="C735" s="64" t="s">
        <v>269</v>
      </c>
      <c r="D735" s="65" t="s">
        <v>9</v>
      </c>
      <c r="E735" s="65" t="s">
        <v>1236</v>
      </c>
      <c r="F735" s="100" t="s">
        <v>1208</v>
      </c>
      <c r="G735" s="101"/>
      <c r="H735" s="100" t="s">
        <v>9</v>
      </c>
      <c r="I735" s="101"/>
      <c r="J735" s="66" t="s">
        <v>1237</v>
      </c>
      <c r="K735" s="67">
        <v>355400</v>
      </c>
      <c r="L735" s="67">
        <v>319860</v>
      </c>
      <c r="M735" s="67">
        <v>35540</v>
      </c>
      <c r="N735" s="61">
        <v>0</v>
      </c>
    </row>
    <row r="736" spans="1:14" ht="12.75">
      <c r="A736" s="18" t="s">
        <v>1209</v>
      </c>
      <c r="B736" s="2" t="s">
        <v>405</v>
      </c>
      <c r="C736" s="2" t="s">
        <v>269</v>
      </c>
      <c r="D736" s="19" t="s">
        <v>9</v>
      </c>
      <c r="E736" s="19" t="s">
        <v>1238</v>
      </c>
      <c r="F736" s="105" t="s">
        <v>1208</v>
      </c>
      <c r="G736" s="106"/>
      <c r="H736" s="105" t="s">
        <v>9</v>
      </c>
      <c r="I736" s="106"/>
      <c r="J736" s="20" t="s">
        <v>1239</v>
      </c>
      <c r="K736" s="21">
        <v>355400</v>
      </c>
      <c r="L736" s="21">
        <v>319860</v>
      </c>
      <c r="M736" s="21">
        <v>35540</v>
      </c>
      <c r="N736" s="50">
        <v>0</v>
      </c>
    </row>
    <row r="737" spans="1:14" ht="12.75">
      <c r="A737" s="18" t="s">
        <v>1209</v>
      </c>
      <c r="B737" s="2" t="s">
        <v>405</v>
      </c>
      <c r="C737" s="2" t="s">
        <v>269</v>
      </c>
      <c r="D737" s="19" t="s">
        <v>9</v>
      </c>
      <c r="E737" s="19" t="s">
        <v>409</v>
      </c>
      <c r="F737" s="105" t="s">
        <v>1208</v>
      </c>
      <c r="G737" s="106"/>
      <c r="H737" s="105" t="s">
        <v>9</v>
      </c>
      <c r="I737" s="106"/>
      <c r="J737" s="20" t="s">
        <v>1240</v>
      </c>
      <c r="K737" s="21">
        <v>65900</v>
      </c>
      <c r="L737" s="21">
        <v>59310</v>
      </c>
      <c r="M737" s="21">
        <v>6590</v>
      </c>
      <c r="N737" s="50">
        <v>0</v>
      </c>
    </row>
    <row r="738" spans="1:14" ht="12.75">
      <c r="A738" s="18" t="s">
        <v>1209</v>
      </c>
      <c r="B738" s="2" t="s">
        <v>405</v>
      </c>
      <c r="C738" s="2" t="s">
        <v>269</v>
      </c>
      <c r="D738" s="19" t="s">
        <v>9</v>
      </c>
      <c r="E738" s="19" t="s">
        <v>438</v>
      </c>
      <c r="F738" s="105" t="s">
        <v>1208</v>
      </c>
      <c r="G738" s="106"/>
      <c r="H738" s="105" t="s">
        <v>9</v>
      </c>
      <c r="I738" s="106"/>
      <c r="J738" s="20" t="s">
        <v>1241</v>
      </c>
      <c r="K738" s="21">
        <v>141960.44</v>
      </c>
      <c r="L738" s="21">
        <v>127764.4</v>
      </c>
      <c r="M738" s="21">
        <v>14196.04</v>
      </c>
      <c r="N738" s="50">
        <v>0</v>
      </c>
    </row>
    <row r="739" spans="1:14" ht="12.75">
      <c r="A739" s="18" t="s">
        <v>1209</v>
      </c>
      <c r="B739" s="2" t="s">
        <v>405</v>
      </c>
      <c r="C739" s="2" t="s">
        <v>269</v>
      </c>
      <c r="D739" s="19" t="s">
        <v>9</v>
      </c>
      <c r="E739" s="19" t="s">
        <v>50</v>
      </c>
      <c r="F739" s="105" t="s">
        <v>1208</v>
      </c>
      <c r="G739" s="106"/>
      <c r="H739" s="105" t="s">
        <v>9</v>
      </c>
      <c r="I739" s="106"/>
      <c r="J739" s="20" t="s">
        <v>1267</v>
      </c>
      <c r="K739" s="21">
        <v>355400</v>
      </c>
      <c r="L739" s="21">
        <v>319860</v>
      </c>
      <c r="M739" s="21">
        <v>35540</v>
      </c>
      <c r="N739" s="50">
        <v>0</v>
      </c>
    </row>
    <row r="740" spans="1:14" ht="12.75">
      <c r="A740" s="18" t="s">
        <v>1209</v>
      </c>
      <c r="B740" s="2" t="s">
        <v>405</v>
      </c>
      <c r="C740" s="2" t="s">
        <v>269</v>
      </c>
      <c r="D740" s="19" t="s">
        <v>9</v>
      </c>
      <c r="E740" s="19" t="s">
        <v>1268</v>
      </c>
      <c r="F740" s="105" t="s">
        <v>1208</v>
      </c>
      <c r="G740" s="106"/>
      <c r="H740" s="105" t="s">
        <v>9</v>
      </c>
      <c r="I740" s="106"/>
      <c r="J740" s="20" t="s">
        <v>1269</v>
      </c>
      <c r="K740" s="21">
        <v>481500</v>
      </c>
      <c r="L740" s="21">
        <v>433350</v>
      </c>
      <c r="M740" s="21">
        <v>48150</v>
      </c>
      <c r="N740" s="50">
        <v>0</v>
      </c>
    </row>
    <row r="741" spans="1:14" ht="12.75">
      <c r="A741" s="18" t="s">
        <v>1209</v>
      </c>
      <c r="B741" s="2" t="s">
        <v>405</v>
      </c>
      <c r="C741" s="2" t="s">
        <v>398</v>
      </c>
      <c r="D741" s="19" t="s">
        <v>9</v>
      </c>
      <c r="E741" s="19" t="s">
        <v>153</v>
      </c>
      <c r="F741" s="105" t="s">
        <v>1208</v>
      </c>
      <c r="G741" s="106"/>
      <c r="H741" s="105" t="s">
        <v>9</v>
      </c>
      <c r="I741" s="106"/>
      <c r="J741" s="20" t="s">
        <v>1270</v>
      </c>
      <c r="K741" s="21">
        <v>119600</v>
      </c>
      <c r="L741" s="21">
        <v>119600</v>
      </c>
      <c r="M741" s="21">
        <v>0</v>
      </c>
      <c r="N741" s="50">
        <v>0</v>
      </c>
    </row>
    <row r="742" spans="1:14" ht="12.75">
      <c r="A742" s="18" t="s">
        <v>1209</v>
      </c>
      <c r="B742" s="2" t="s">
        <v>405</v>
      </c>
      <c r="C742" s="2" t="s">
        <v>398</v>
      </c>
      <c r="D742" s="19" t="s">
        <v>9</v>
      </c>
      <c r="E742" s="19" t="s">
        <v>272</v>
      </c>
      <c r="F742" s="105" t="s">
        <v>1208</v>
      </c>
      <c r="G742" s="106"/>
      <c r="H742" s="105" t="s">
        <v>9</v>
      </c>
      <c r="I742" s="106"/>
      <c r="J742" s="20" t="s">
        <v>1271</v>
      </c>
      <c r="K742" s="21">
        <v>97440</v>
      </c>
      <c r="L742" s="21">
        <v>97440</v>
      </c>
      <c r="M742" s="21">
        <v>0</v>
      </c>
      <c r="N742" s="50">
        <v>0</v>
      </c>
    </row>
    <row r="743" spans="1:14" ht="12.75" customHeight="1">
      <c r="A743" s="18" t="s">
        <v>1209</v>
      </c>
      <c r="B743" s="2" t="s">
        <v>405</v>
      </c>
      <c r="C743" s="2" t="s">
        <v>398</v>
      </c>
      <c r="D743" s="19" t="s">
        <v>9</v>
      </c>
      <c r="E743" s="19" t="s">
        <v>1272</v>
      </c>
      <c r="F743" s="105" t="s">
        <v>1208</v>
      </c>
      <c r="G743" s="106"/>
      <c r="H743" s="105" t="s">
        <v>9</v>
      </c>
      <c r="I743" s="106"/>
      <c r="J743" s="20" t="s">
        <v>1273</v>
      </c>
      <c r="K743" s="21">
        <v>161411.24</v>
      </c>
      <c r="L743" s="21">
        <v>161411.24</v>
      </c>
      <c r="M743" s="21">
        <v>0</v>
      </c>
      <c r="N743" s="50">
        <v>0</v>
      </c>
    </row>
    <row r="744" spans="1:14" ht="12.75">
      <c r="A744" s="18" t="s">
        <v>1209</v>
      </c>
      <c r="B744" s="2" t="s">
        <v>405</v>
      </c>
      <c r="C744" s="2" t="s">
        <v>398</v>
      </c>
      <c r="D744" s="19" t="s">
        <v>9</v>
      </c>
      <c r="E744" s="19" t="s">
        <v>159</v>
      </c>
      <c r="F744" s="105" t="s">
        <v>1208</v>
      </c>
      <c r="G744" s="106"/>
      <c r="H744" s="105" t="s">
        <v>9</v>
      </c>
      <c r="I744" s="106"/>
      <c r="J744" s="20" t="s">
        <v>1274</v>
      </c>
      <c r="K744" s="21">
        <v>30000</v>
      </c>
      <c r="L744" s="21">
        <v>30000</v>
      </c>
      <c r="M744" s="21">
        <v>0</v>
      </c>
      <c r="N744" s="50">
        <v>0</v>
      </c>
    </row>
    <row r="745" spans="1:14" ht="12.75">
      <c r="A745" s="18" t="s">
        <v>1209</v>
      </c>
      <c r="B745" s="2" t="s">
        <v>1275</v>
      </c>
      <c r="C745" s="2" t="s">
        <v>269</v>
      </c>
      <c r="D745" s="19" t="s">
        <v>43</v>
      </c>
      <c r="E745" s="19" t="s">
        <v>1276</v>
      </c>
      <c r="F745" s="105" t="s">
        <v>1208</v>
      </c>
      <c r="G745" s="106"/>
      <c r="H745" s="105" t="s">
        <v>9</v>
      </c>
      <c r="I745" s="106"/>
      <c r="J745" s="20" t="s">
        <v>1277</v>
      </c>
      <c r="K745" s="21">
        <v>190431.51</v>
      </c>
      <c r="L745" s="21">
        <v>140616.52</v>
      </c>
      <c r="M745" s="21">
        <v>49814.99</v>
      </c>
      <c r="N745" s="50">
        <v>0</v>
      </c>
    </row>
    <row r="746" spans="1:14" ht="12.75">
      <c r="A746" s="18" t="s">
        <v>1209</v>
      </c>
      <c r="B746" s="2" t="s">
        <v>1275</v>
      </c>
      <c r="C746" s="2" t="s">
        <v>269</v>
      </c>
      <c r="D746" s="19" t="s">
        <v>43</v>
      </c>
      <c r="E746" s="19" t="s">
        <v>534</v>
      </c>
      <c r="F746" s="105" t="s">
        <v>1208</v>
      </c>
      <c r="G746" s="106"/>
      <c r="H746" s="105" t="s">
        <v>9</v>
      </c>
      <c r="I746" s="106"/>
      <c r="J746" s="20" t="s">
        <v>1278</v>
      </c>
      <c r="K746" s="21">
        <v>194835.83</v>
      </c>
      <c r="L746" s="21">
        <v>64945.28</v>
      </c>
      <c r="M746" s="21">
        <v>129890.55</v>
      </c>
      <c r="N746" s="50">
        <v>0</v>
      </c>
    </row>
    <row r="747" spans="1:14" ht="12.75">
      <c r="A747" s="18" t="s">
        <v>1209</v>
      </c>
      <c r="B747" s="2" t="s">
        <v>1275</v>
      </c>
      <c r="C747" s="2" t="s">
        <v>269</v>
      </c>
      <c r="D747" s="19" t="s">
        <v>43</v>
      </c>
      <c r="E747" s="19" t="s">
        <v>1033</v>
      </c>
      <c r="F747" s="105" t="s">
        <v>1208</v>
      </c>
      <c r="G747" s="106"/>
      <c r="H747" s="105" t="s">
        <v>9</v>
      </c>
      <c r="I747" s="106"/>
      <c r="J747" s="20" t="s">
        <v>1279</v>
      </c>
      <c r="K747" s="21">
        <v>207743.74</v>
      </c>
      <c r="L747" s="21">
        <v>69247.91</v>
      </c>
      <c r="M747" s="21">
        <v>138495.83</v>
      </c>
      <c r="N747" s="50">
        <v>0</v>
      </c>
    </row>
    <row r="748" spans="1:14" ht="12.75">
      <c r="A748" s="18" t="s">
        <v>1209</v>
      </c>
      <c r="B748" s="2" t="s">
        <v>1275</v>
      </c>
      <c r="C748" s="2" t="s">
        <v>269</v>
      </c>
      <c r="D748" s="19" t="s">
        <v>47</v>
      </c>
      <c r="E748" s="19" t="s">
        <v>1280</v>
      </c>
      <c r="F748" s="105" t="s">
        <v>1208</v>
      </c>
      <c r="G748" s="106"/>
      <c r="H748" s="105" t="s">
        <v>9</v>
      </c>
      <c r="I748" s="106"/>
      <c r="J748" s="20" t="s">
        <v>1281</v>
      </c>
      <c r="K748" s="21">
        <v>84576.18</v>
      </c>
      <c r="L748" s="21">
        <v>84576.18</v>
      </c>
      <c r="M748" s="21">
        <v>0</v>
      </c>
      <c r="N748" s="50">
        <v>0</v>
      </c>
    </row>
    <row r="749" spans="1:14" ht="12.75">
      <c r="A749" s="18" t="s">
        <v>1209</v>
      </c>
      <c r="B749" s="2" t="s">
        <v>1275</v>
      </c>
      <c r="C749" s="2" t="s">
        <v>269</v>
      </c>
      <c r="D749" s="19" t="s">
        <v>9</v>
      </c>
      <c r="E749" s="19" t="s">
        <v>1282</v>
      </c>
      <c r="F749" s="105" t="s">
        <v>1208</v>
      </c>
      <c r="G749" s="106"/>
      <c r="H749" s="105" t="s">
        <v>9</v>
      </c>
      <c r="I749" s="106"/>
      <c r="J749" s="20" t="s">
        <v>1283</v>
      </c>
      <c r="K749" s="21">
        <v>253728.54</v>
      </c>
      <c r="L749" s="21">
        <v>126864.27</v>
      </c>
      <c r="M749" s="21">
        <v>126864.27</v>
      </c>
      <c r="N749" s="50">
        <v>0</v>
      </c>
    </row>
    <row r="750" spans="1:14" ht="12.75">
      <c r="A750" s="18" t="s">
        <v>1209</v>
      </c>
      <c r="B750" s="2" t="s">
        <v>1275</v>
      </c>
      <c r="C750" s="2" t="s">
        <v>269</v>
      </c>
      <c r="D750" s="19" t="s">
        <v>9</v>
      </c>
      <c r="E750" s="19" t="s">
        <v>1284</v>
      </c>
      <c r="F750" s="105" t="s">
        <v>1208</v>
      </c>
      <c r="G750" s="106"/>
      <c r="H750" s="105" t="s">
        <v>45</v>
      </c>
      <c r="I750" s="106"/>
      <c r="J750" s="20" t="s">
        <v>1285</v>
      </c>
      <c r="K750" s="21">
        <v>373135.75</v>
      </c>
      <c r="L750" s="21">
        <v>373135.75</v>
      </c>
      <c r="M750" s="21">
        <v>0</v>
      </c>
      <c r="N750" s="50">
        <v>0</v>
      </c>
    </row>
    <row r="751" spans="1:14" ht="12.75">
      <c r="A751" s="18" t="s">
        <v>1209</v>
      </c>
      <c r="B751" s="2" t="s">
        <v>1286</v>
      </c>
      <c r="C751" s="2" t="s">
        <v>269</v>
      </c>
      <c r="D751" s="19" t="s">
        <v>9</v>
      </c>
      <c r="E751" s="19" t="s">
        <v>1287</v>
      </c>
      <c r="F751" s="105" t="s">
        <v>1208</v>
      </c>
      <c r="G751" s="106"/>
      <c r="H751" s="105" t="s">
        <v>9</v>
      </c>
      <c r="I751" s="106"/>
      <c r="J751" s="20" t="s">
        <v>1288</v>
      </c>
      <c r="K751" s="21">
        <v>300000</v>
      </c>
      <c r="L751" s="21">
        <v>300000</v>
      </c>
      <c r="M751" s="21">
        <v>0</v>
      </c>
      <c r="N751" s="50">
        <v>0</v>
      </c>
    </row>
    <row r="752" spans="1:14" ht="12.75">
      <c r="A752" s="18" t="s">
        <v>1209</v>
      </c>
      <c r="B752" s="2" t="s">
        <v>408</v>
      </c>
      <c r="C752" s="2" t="s">
        <v>269</v>
      </c>
      <c r="D752" s="19" t="s">
        <v>47</v>
      </c>
      <c r="E752" s="19" t="s">
        <v>650</v>
      </c>
      <c r="F752" s="105" t="s">
        <v>1208</v>
      </c>
      <c r="G752" s="106"/>
      <c r="H752" s="105" t="s">
        <v>9</v>
      </c>
      <c r="I752" s="106"/>
      <c r="J752" s="20" t="s">
        <v>1289</v>
      </c>
      <c r="K752" s="21">
        <v>500000</v>
      </c>
      <c r="L752" s="21">
        <v>500000</v>
      </c>
      <c r="M752" s="21">
        <v>0</v>
      </c>
      <c r="N752" s="50">
        <v>0</v>
      </c>
    </row>
    <row r="753" spans="1:14" ht="12.75">
      <c r="A753" s="18"/>
      <c r="B753" s="2"/>
      <c r="C753" s="2"/>
      <c r="D753" s="19"/>
      <c r="E753" s="19"/>
      <c r="F753" s="107"/>
      <c r="G753" s="106"/>
      <c r="H753" s="105"/>
      <c r="I753" s="106"/>
      <c r="J753" s="22" t="s">
        <v>1290</v>
      </c>
      <c r="K753" s="15">
        <f>SUM(K721:K752)</f>
        <v>8968461.42</v>
      </c>
      <c r="L753" s="15">
        <f>SUM(L721:L752)</f>
        <v>7090400.26</v>
      </c>
      <c r="M753" s="15">
        <f>SUM(M721:M752)</f>
        <v>1028061.16</v>
      </c>
      <c r="N753" s="88">
        <f>SUM(N721:N752)</f>
        <v>850000</v>
      </c>
    </row>
    <row r="754" spans="1:14" ht="12.75">
      <c r="A754" s="18"/>
      <c r="B754" s="2"/>
      <c r="C754" s="2"/>
      <c r="D754" s="19"/>
      <c r="E754" s="19"/>
      <c r="F754" s="105"/>
      <c r="G754" s="106"/>
      <c r="H754" s="105"/>
      <c r="I754" s="106"/>
      <c r="J754" s="20"/>
      <c r="K754" s="21"/>
      <c r="L754" s="21"/>
      <c r="M754" s="21"/>
      <c r="N754" s="50"/>
    </row>
    <row r="755" spans="1:14" ht="12.75">
      <c r="A755" s="18"/>
      <c r="B755" s="2"/>
      <c r="C755" s="2"/>
      <c r="D755" s="19"/>
      <c r="E755" s="19"/>
      <c r="F755" s="107"/>
      <c r="G755" s="106"/>
      <c r="H755" s="105"/>
      <c r="I755" s="106"/>
      <c r="J755" s="33" t="s">
        <v>1291</v>
      </c>
      <c r="K755" s="34">
        <f>K641+K661+K666+K717+K753</f>
        <v>44577160.62</v>
      </c>
      <c r="L755" s="34">
        <f>L641+L661+L666+L717+L753</f>
        <v>37109678.29</v>
      </c>
      <c r="M755" s="34">
        <f>M641+M661+M666+M717+M753</f>
        <v>3728381.83</v>
      </c>
      <c r="N755" s="87">
        <f>N641+N661+N666+N717+N753</f>
        <v>3739100.5</v>
      </c>
    </row>
    <row r="756" spans="1:14" ht="12.75">
      <c r="A756" s="18"/>
      <c r="B756" s="2"/>
      <c r="C756" s="2"/>
      <c r="D756" s="19"/>
      <c r="E756" s="19"/>
      <c r="F756" s="105"/>
      <c r="G756" s="106"/>
      <c r="H756" s="105"/>
      <c r="I756" s="106"/>
      <c r="J756" s="20"/>
      <c r="K756" s="21"/>
      <c r="L756" s="21"/>
      <c r="M756" s="21"/>
      <c r="N756" s="50"/>
    </row>
    <row r="757" spans="1:14" ht="12.75">
      <c r="A757" s="18"/>
      <c r="B757" s="2"/>
      <c r="C757" s="2"/>
      <c r="D757" s="19"/>
      <c r="E757" s="19"/>
      <c r="F757" s="105"/>
      <c r="G757" s="106"/>
      <c r="H757" s="105"/>
      <c r="I757" s="106"/>
      <c r="J757" s="20"/>
      <c r="K757" s="21"/>
      <c r="L757" s="21"/>
      <c r="M757" s="21"/>
      <c r="N757" s="50"/>
    </row>
    <row r="758" spans="1:14" ht="15">
      <c r="A758" s="11"/>
      <c r="B758" s="12"/>
      <c r="C758" s="12"/>
      <c r="D758" s="13"/>
      <c r="E758" s="13"/>
      <c r="F758" s="107"/>
      <c r="G758" s="106"/>
      <c r="H758" s="107"/>
      <c r="I758" s="106"/>
      <c r="J758" s="14" t="s">
        <v>1292</v>
      </c>
      <c r="K758" s="15"/>
      <c r="L758" s="15"/>
      <c r="M758" s="15"/>
      <c r="N758" s="50"/>
    </row>
    <row r="759" spans="1:14" ht="15">
      <c r="A759" s="11"/>
      <c r="B759" s="12"/>
      <c r="C759" s="12"/>
      <c r="D759" s="13"/>
      <c r="E759" s="13"/>
      <c r="F759" s="107"/>
      <c r="G759" s="106"/>
      <c r="H759" s="107"/>
      <c r="I759" s="106"/>
      <c r="J759" s="16"/>
      <c r="K759" s="15"/>
      <c r="L759" s="15"/>
      <c r="M759" s="15"/>
      <c r="N759" s="50"/>
    </row>
    <row r="760" spans="1:14" ht="12.75">
      <c r="A760" s="11"/>
      <c r="B760" s="12"/>
      <c r="C760" s="12"/>
      <c r="D760" s="13"/>
      <c r="E760" s="13"/>
      <c r="F760" s="91"/>
      <c r="G760" s="106"/>
      <c r="H760" s="107"/>
      <c r="I760" s="106"/>
      <c r="J760" s="17" t="s">
        <v>1293</v>
      </c>
      <c r="K760" s="15"/>
      <c r="L760" s="15"/>
      <c r="M760" s="15"/>
      <c r="N760" s="50"/>
    </row>
    <row r="761" spans="1:14" ht="12.75">
      <c r="A761" s="11"/>
      <c r="B761" s="12"/>
      <c r="C761" s="12"/>
      <c r="D761" s="13"/>
      <c r="E761" s="13"/>
      <c r="F761" s="91"/>
      <c r="G761" s="106"/>
      <c r="H761" s="107"/>
      <c r="I761" s="106"/>
      <c r="J761" s="17"/>
      <c r="K761" s="15"/>
      <c r="L761" s="15"/>
      <c r="M761" s="15"/>
      <c r="N761" s="50"/>
    </row>
    <row r="762" spans="1:14" ht="12.75">
      <c r="A762" s="18" t="s">
        <v>1294</v>
      </c>
      <c r="B762" s="2" t="s">
        <v>1295</v>
      </c>
      <c r="C762" s="2" t="s">
        <v>8</v>
      </c>
      <c r="D762" s="19" t="s">
        <v>47</v>
      </c>
      <c r="E762" s="19" t="s">
        <v>618</v>
      </c>
      <c r="F762" s="105" t="s">
        <v>1293</v>
      </c>
      <c r="G762" s="106"/>
      <c r="H762" s="105" t="s">
        <v>9</v>
      </c>
      <c r="I762" s="106"/>
      <c r="J762" s="20" t="s">
        <v>78</v>
      </c>
      <c r="K762" s="21">
        <v>1000</v>
      </c>
      <c r="L762" s="21">
        <v>1000</v>
      </c>
      <c r="M762" s="21">
        <v>0</v>
      </c>
      <c r="N762" s="50">
        <v>0</v>
      </c>
    </row>
    <row r="763" spans="1:14" ht="12.75">
      <c r="A763" s="18" t="s">
        <v>1294</v>
      </c>
      <c r="B763" s="2" t="s">
        <v>1295</v>
      </c>
      <c r="C763" s="2" t="s">
        <v>12</v>
      </c>
      <c r="D763" s="19" t="s">
        <v>47</v>
      </c>
      <c r="E763" s="19" t="s">
        <v>620</v>
      </c>
      <c r="F763" s="105" t="s">
        <v>1293</v>
      </c>
      <c r="G763" s="106"/>
      <c r="H763" s="105" t="s">
        <v>9</v>
      </c>
      <c r="I763" s="106"/>
      <c r="J763" s="20" t="s">
        <v>1296</v>
      </c>
      <c r="K763" s="21">
        <v>1000</v>
      </c>
      <c r="L763" s="21">
        <v>1000</v>
      </c>
      <c r="M763" s="21">
        <v>0</v>
      </c>
      <c r="N763" s="50">
        <v>0</v>
      </c>
    </row>
    <row r="764" spans="1:14" ht="12.75">
      <c r="A764" s="18" t="s">
        <v>1294</v>
      </c>
      <c r="B764" s="2" t="s">
        <v>1295</v>
      </c>
      <c r="C764" s="2" t="s">
        <v>357</v>
      </c>
      <c r="D764" s="19" t="s">
        <v>47</v>
      </c>
      <c r="E764" s="19" t="s">
        <v>1297</v>
      </c>
      <c r="F764" s="105" t="s">
        <v>1293</v>
      </c>
      <c r="G764" s="106"/>
      <c r="H764" s="105" t="s">
        <v>9</v>
      </c>
      <c r="I764" s="106"/>
      <c r="J764" s="20" t="s">
        <v>1298</v>
      </c>
      <c r="K764" s="21">
        <v>17655</v>
      </c>
      <c r="L764" s="21">
        <v>17655</v>
      </c>
      <c r="M764" s="21">
        <v>0</v>
      </c>
      <c r="N764" s="50">
        <v>0</v>
      </c>
    </row>
    <row r="765" spans="1:14" ht="12.75">
      <c r="A765" s="18" t="s">
        <v>1294</v>
      </c>
      <c r="B765" s="2" t="s">
        <v>1295</v>
      </c>
      <c r="C765" s="2" t="s">
        <v>357</v>
      </c>
      <c r="D765" s="19" t="s">
        <v>47</v>
      </c>
      <c r="E765" s="19" t="s">
        <v>798</v>
      </c>
      <c r="F765" s="105" t="s">
        <v>1293</v>
      </c>
      <c r="G765" s="106"/>
      <c r="H765" s="105" t="s">
        <v>9</v>
      </c>
      <c r="I765" s="106"/>
      <c r="J765" s="20" t="s">
        <v>1299</v>
      </c>
      <c r="K765" s="21">
        <v>17655</v>
      </c>
      <c r="L765" s="21">
        <v>17655</v>
      </c>
      <c r="M765" s="21">
        <v>0</v>
      </c>
      <c r="N765" s="50">
        <v>0</v>
      </c>
    </row>
    <row r="766" spans="1:14" ht="12.75">
      <c r="A766" s="18" t="s">
        <v>1294</v>
      </c>
      <c r="B766" s="2" t="s">
        <v>1295</v>
      </c>
      <c r="C766" s="2" t="s">
        <v>357</v>
      </c>
      <c r="D766" s="19" t="s">
        <v>47</v>
      </c>
      <c r="E766" s="19" t="s">
        <v>1300</v>
      </c>
      <c r="F766" s="105" t="s">
        <v>1293</v>
      </c>
      <c r="G766" s="106"/>
      <c r="H766" s="105" t="s">
        <v>9</v>
      </c>
      <c r="I766" s="106"/>
      <c r="J766" s="20" t="s">
        <v>1301</v>
      </c>
      <c r="K766" s="21">
        <v>82500</v>
      </c>
      <c r="L766" s="21">
        <v>82500</v>
      </c>
      <c r="M766" s="21">
        <v>0</v>
      </c>
      <c r="N766" s="50">
        <v>0</v>
      </c>
    </row>
    <row r="767" spans="1:14" ht="12.75">
      <c r="A767" s="18" t="s">
        <v>1294</v>
      </c>
      <c r="B767" s="2" t="s">
        <v>1295</v>
      </c>
      <c r="C767" s="2" t="s">
        <v>357</v>
      </c>
      <c r="D767" s="19" t="s">
        <v>47</v>
      </c>
      <c r="E767" s="19" t="s">
        <v>1302</v>
      </c>
      <c r="F767" s="105" t="s">
        <v>1293</v>
      </c>
      <c r="G767" s="106"/>
      <c r="H767" s="105" t="s">
        <v>9</v>
      </c>
      <c r="I767" s="106"/>
      <c r="J767" s="23" t="s">
        <v>1511</v>
      </c>
      <c r="K767" s="21">
        <v>45248.16</v>
      </c>
      <c r="L767" s="21">
        <v>45248.16</v>
      </c>
      <c r="M767" s="21">
        <v>0</v>
      </c>
      <c r="N767" s="50">
        <v>0</v>
      </c>
    </row>
    <row r="768" spans="1:14" ht="12.75">
      <c r="A768" s="18" t="s">
        <v>1294</v>
      </c>
      <c r="B768" s="2" t="s">
        <v>1295</v>
      </c>
      <c r="C768" s="2" t="s">
        <v>357</v>
      </c>
      <c r="D768" s="19" t="s">
        <v>47</v>
      </c>
      <c r="E768" s="19" t="s">
        <v>1303</v>
      </c>
      <c r="F768" s="105" t="s">
        <v>1293</v>
      </c>
      <c r="G768" s="106"/>
      <c r="H768" s="105" t="s">
        <v>9</v>
      </c>
      <c r="I768" s="106"/>
      <c r="J768" s="20" t="s">
        <v>1304</v>
      </c>
      <c r="K768" s="21">
        <v>51039</v>
      </c>
      <c r="L768" s="21">
        <v>51039</v>
      </c>
      <c r="M768" s="21">
        <v>0</v>
      </c>
      <c r="N768" s="50">
        <v>0</v>
      </c>
    </row>
    <row r="769" spans="1:14" ht="12.75">
      <c r="A769" s="18" t="s">
        <v>1294</v>
      </c>
      <c r="B769" s="2" t="s">
        <v>1295</v>
      </c>
      <c r="C769" s="2" t="s">
        <v>357</v>
      </c>
      <c r="D769" s="19" t="s">
        <v>47</v>
      </c>
      <c r="E769" s="19" t="s">
        <v>1305</v>
      </c>
      <c r="F769" s="105" t="s">
        <v>1293</v>
      </c>
      <c r="G769" s="106"/>
      <c r="H769" s="105" t="s">
        <v>9</v>
      </c>
      <c r="I769" s="106"/>
      <c r="J769" s="20" t="s">
        <v>1306</v>
      </c>
      <c r="K769" s="21">
        <v>337500</v>
      </c>
      <c r="L769" s="21">
        <v>337500</v>
      </c>
      <c r="M769" s="21">
        <v>0</v>
      </c>
      <c r="N769" s="50">
        <v>0</v>
      </c>
    </row>
    <row r="770" spans="1:14" ht="12.75">
      <c r="A770" s="18" t="s">
        <v>1294</v>
      </c>
      <c r="B770" s="2" t="s">
        <v>1295</v>
      </c>
      <c r="C770" s="2" t="s">
        <v>398</v>
      </c>
      <c r="D770" s="19" t="s">
        <v>47</v>
      </c>
      <c r="E770" s="19" t="s">
        <v>44</v>
      </c>
      <c r="F770" s="105" t="s">
        <v>1293</v>
      </c>
      <c r="G770" s="106"/>
      <c r="H770" s="105" t="s">
        <v>9</v>
      </c>
      <c r="I770" s="106"/>
      <c r="J770" s="20" t="s">
        <v>1307</v>
      </c>
      <c r="K770" s="21">
        <v>46402.84</v>
      </c>
      <c r="L770" s="21">
        <v>46402.84</v>
      </c>
      <c r="M770" s="21">
        <v>0</v>
      </c>
      <c r="N770" s="50">
        <v>0</v>
      </c>
    </row>
    <row r="771" spans="1:14" ht="12.75">
      <c r="A771" s="18"/>
      <c r="B771" s="2"/>
      <c r="C771" s="2"/>
      <c r="D771" s="19"/>
      <c r="E771" s="19"/>
      <c r="F771" s="107"/>
      <c r="G771" s="106"/>
      <c r="H771" s="105"/>
      <c r="I771" s="106"/>
      <c r="J771" s="22"/>
      <c r="K771" s="15">
        <f>SUM(K762:K770)</f>
        <v>600000</v>
      </c>
      <c r="L771" s="15">
        <f>SUM(L762:L770)</f>
        <v>600000</v>
      </c>
      <c r="M771" s="15">
        <f>SUM(M762:M770)</f>
        <v>0</v>
      </c>
      <c r="N771" s="88">
        <f>SUM(N762:N770)</f>
        <v>0</v>
      </c>
    </row>
    <row r="772" spans="1:14" ht="12.75">
      <c r="A772" s="18"/>
      <c r="B772" s="2"/>
      <c r="C772" s="2"/>
      <c r="D772" s="19"/>
      <c r="E772" s="19"/>
      <c r="F772" s="105"/>
      <c r="G772" s="106"/>
      <c r="H772" s="105"/>
      <c r="I772" s="106"/>
      <c r="J772" s="20"/>
      <c r="K772" s="21"/>
      <c r="L772" s="21"/>
      <c r="M772" s="21"/>
      <c r="N772" s="50"/>
    </row>
    <row r="773" spans="1:14" ht="12.75">
      <c r="A773" s="18"/>
      <c r="B773" s="2"/>
      <c r="C773" s="2"/>
      <c r="D773" s="19"/>
      <c r="E773" s="19"/>
      <c r="F773" s="107"/>
      <c r="G773" s="106"/>
      <c r="H773" s="105"/>
      <c r="I773" s="106"/>
      <c r="J773" s="33" t="s">
        <v>1308</v>
      </c>
      <c r="K773" s="34">
        <f>K771</f>
        <v>600000</v>
      </c>
      <c r="L773" s="34">
        <f>L771</f>
        <v>600000</v>
      </c>
      <c r="M773" s="34">
        <f>M771</f>
        <v>0</v>
      </c>
      <c r="N773" s="87">
        <f>N771</f>
        <v>0</v>
      </c>
    </row>
    <row r="774" spans="1:14" ht="12.75">
      <c r="A774" s="18"/>
      <c r="B774" s="2"/>
      <c r="C774" s="2"/>
      <c r="D774" s="19"/>
      <c r="E774" s="19"/>
      <c r="F774" s="105"/>
      <c r="G774" s="106"/>
      <c r="H774" s="105"/>
      <c r="I774" s="106"/>
      <c r="J774" s="20"/>
      <c r="K774" s="21"/>
      <c r="L774" s="21"/>
      <c r="M774" s="21"/>
      <c r="N774" s="50"/>
    </row>
    <row r="775" spans="1:14" ht="12.75">
      <c r="A775" s="18"/>
      <c r="B775" s="2"/>
      <c r="C775" s="2"/>
      <c r="D775" s="19"/>
      <c r="E775" s="19"/>
      <c r="F775" s="105"/>
      <c r="G775" s="106"/>
      <c r="H775" s="105"/>
      <c r="I775" s="106"/>
      <c r="J775" s="20"/>
      <c r="K775" s="21"/>
      <c r="L775" s="21"/>
      <c r="M775" s="21"/>
      <c r="N775" s="50"/>
    </row>
    <row r="776" spans="1:14" ht="15">
      <c r="A776" s="11"/>
      <c r="B776" s="12"/>
      <c r="C776" s="12"/>
      <c r="D776" s="13"/>
      <c r="E776" s="13"/>
      <c r="F776" s="107"/>
      <c r="G776" s="106"/>
      <c r="H776" s="107"/>
      <c r="I776" s="106"/>
      <c r="J776" s="14" t="s">
        <v>1309</v>
      </c>
      <c r="K776" s="15"/>
      <c r="L776" s="15"/>
      <c r="M776" s="15"/>
      <c r="N776" s="50"/>
    </row>
    <row r="777" spans="1:14" ht="15">
      <c r="A777" s="11"/>
      <c r="B777" s="12"/>
      <c r="C777" s="12"/>
      <c r="D777" s="13"/>
      <c r="E777" s="13"/>
      <c r="F777" s="107"/>
      <c r="G777" s="106"/>
      <c r="H777" s="107"/>
      <c r="I777" s="106"/>
      <c r="J777" s="16"/>
      <c r="K777" s="15"/>
      <c r="L777" s="15"/>
      <c r="M777" s="15"/>
      <c r="N777" s="50"/>
    </row>
    <row r="778" spans="1:14" ht="12.75">
      <c r="A778" s="11"/>
      <c r="B778" s="12"/>
      <c r="C778" s="12"/>
      <c r="D778" s="13"/>
      <c r="E778" s="13"/>
      <c r="F778" s="91"/>
      <c r="G778" s="106"/>
      <c r="H778" s="107"/>
      <c r="I778" s="106"/>
      <c r="J778" s="17" t="s">
        <v>1310</v>
      </c>
      <c r="K778" s="15"/>
      <c r="L778" s="15"/>
      <c r="M778" s="15"/>
      <c r="N778" s="50"/>
    </row>
    <row r="779" spans="1:14" ht="12.75">
      <c r="A779" s="11"/>
      <c r="B779" s="12"/>
      <c r="C779" s="12"/>
      <c r="D779" s="13"/>
      <c r="E779" s="13"/>
      <c r="F779" s="91"/>
      <c r="G779" s="106"/>
      <c r="H779" s="107"/>
      <c r="I779" s="106"/>
      <c r="J779" s="17"/>
      <c r="K779" s="15"/>
      <c r="L779" s="15"/>
      <c r="M779" s="15"/>
      <c r="N779" s="50"/>
    </row>
    <row r="780" spans="1:14" ht="12.75">
      <c r="A780" s="18" t="s">
        <v>1118</v>
      </c>
      <c r="B780" s="2" t="s">
        <v>1311</v>
      </c>
      <c r="C780" s="2" t="s">
        <v>29</v>
      </c>
      <c r="D780" s="19" t="s">
        <v>9</v>
      </c>
      <c r="E780" s="19" t="s">
        <v>1312</v>
      </c>
      <c r="F780" s="105" t="s">
        <v>1310</v>
      </c>
      <c r="G780" s="106"/>
      <c r="H780" s="105" t="s">
        <v>9</v>
      </c>
      <c r="I780" s="106"/>
      <c r="J780" s="20" t="s">
        <v>1313</v>
      </c>
      <c r="K780" s="21">
        <v>18000</v>
      </c>
      <c r="L780" s="21">
        <v>18000</v>
      </c>
      <c r="M780" s="21">
        <v>0</v>
      </c>
      <c r="N780" s="50">
        <v>0</v>
      </c>
    </row>
    <row r="781" spans="1:14" ht="12.75">
      <c r="A781" s="18" t="s">
        <v>1118</v>
      </c>
      <c r="B781" s="2" t="s">
        <v>1311</v>
      </c>
      <c r="C781" s="2" t="s">
        <v>8</v>
      </c>
      <c r="D781" s="19" t="s">
        <v>9</v>
      </c>
      <c r="E781" s="19" t="s">
        <v>1314</v>
      </c>
      <c r="F781" s="105" t="s">
        <v>1310</v>
      </c>
      <c r="G781" s="106"/>
      <c r="H781" s="105" t="s">
        <v>9</v>
      </c>
      <c r="I781" s="106"/>
      <c r="J781" s="20" t="s">
        <v>452</v>
      </c>
      <c r="K781" s="21">
        <v>12000</v>
      </c>
      <c r="L781" s="21">
        <v>12000</v>
      </c>
      <c r="M781" s="21">
        <v>0</v>
      </c>
      <c r="N781" s="50">
        <v>0</v>
      </c>
    </row>
    <row r="782" spans="1:14" ht="12.75">
      <c r="A782" s="18" t="s">
        <v>1118</v>
      </c>
      <c r="B782" s="2" t="s">
        <v>1311</v>
      </c>
      <c r="C782" s="2" t="s">
        <v>12</v>
      </c>
      <c r="D782" s="19" t="s">
        <v>9</v>
      </c>
      <c r="E782" s="19" t="s">
        <v>1315</v>
      </c>
      <c r="F782" s="105" t="s">
        <v>1310</v>
      </c>
      <c r="G782" s="106"/>
      <c r="H782" s="105" t="s">
        <v>9</v>
      </c>
      <c r="I782" s="106"/>
      <c r="J782" s="20" t="s">
        <v>14</v>
      </c>
      <c r="K782" s="21">
        <v>5000</v>
      </c>
      <c r="L782" s="21">
        <v>5000</v>
      </c>
      <c r="M782" s="21">
        <v>0</v>
      </c>
      <c r="N782" s="50">
        <v>0</v>
      </c>
    </row>
    <row r="783" spans="1:14" ht="12.75">
      <c r="A783" s="18" t="s">
        <v>1118</v>
      </c>
      <c r="B783" s="2" t="s">
        <v>1311</v>
      </c>
      <c r="C783" s="2" t="s">
        <v>1084</v>
      </c>
      <c r="D783" s="19" t="s">
        <v>9</v>
      </c>
      <c r="E783" s="19" t="s">
        <v>1316</v>
      </c>
      <c r="F783" s="105" t="s">
        <v>1310</v>
      </c>
      <c r="G783" s="106"/>
      <c r="H783" s="105" t="s">
        <v>9</v>
      </c>
      <c r="I783" s="106"/>
      <c r="J783" s="20" t="s">
        <v>1317</v>
      </c>
      <c r="K783" s="21">
        <v>200000</v>
      </c>
      <c r="L783" s="21">
        <v>200000</v>
      </c>
      <c r="M783" s="21">
        <v>0</v>
      </c>
      <c r="N783" s="50">
        <v>0</v>
      </c>
    </row>
    <row r="784" spans="1:14" ht="12.75">
      <c r="A784" s="18" t="s">
        <v>1118</v>
      </c>
      <c r="B784" s="2" t="s">
        <v>1318</v>
      </c>
      <c r="C784" s="2" t="s">
        <v>269</v>
      </c>
      <c r="D784" s="19" t="s">
        <v>37</v>
      </c>
      <c r="E784" s="19" t="s">
        <v>1319</v>
      </c>
      <c r="F784" s="105" t="s">
        <v>1310</v>
      </c>
      <c r="G784" s="106"/>
      <c r="H784" s="105" t="s">
        <v>9</v>
      </c>
      <c r="I784" s="106"/>
      <c r="J784" s="20" t="s">
        <v>1320</v>
      </c>
      <c r="K784" s="21">
        <v>201642.49</v>
      </c>
      <c r="L784" s="21">
        <v>54156.52</v>
      </c>
      <c r="M784" s="21">
        <v>147485.97</v>
      </c>
      <c r="N784" s="50">
        <v>0</v>
      </c>
    </row>
    <row r="785" spans="1:14" ht="12.75">
      <c r="A785" s="18" t="s">
        <v>1118</v>
      </c>
      <c r="B785" s="2" t="s">
        <v>1318</v>
      </c>
      <c r="C785" s="2" t="s">
        <v>269</v>
      </c>
      <c r="D785" s="19" t="s">
        <v>47</v>
      </c>
      <c r="E785" s="19" t="s">
        <v>1321</v>
      </c>
      <c r="F785" s="105" t="s">
        <v>1310</v>
      </c>
      <c r="G785" s="106"/>
      <c r="H785" s="105" t="s">
        <v>9</v>
      </c>
      <c r="I785" s="106"/>
      <c r="J785" s="20" t="s">
        <v>1322</v>
      </c>
      <c r="K785" s="21">
        <v>10785.6</v>
      </c>
      <c r="L785" s="21">
        <v>776.57</v>
      </c>
      <c r="M785" s="21">
        <v>10009.03</v>
      </c>
      <c r="N785" s="50">
        <v>0</v>
      </c>
    </row>
    <row r="786" spans="1:14" ht="12.75">
      <c r="A786" s="18" t="s">
        <v>1118</v>
      </c>
      <c r="B786" s="2" t="s">
        <v>1318</v>
      </c>
      <c r="C786" s="2" t="s">
        <v>1323</v>
      </c>
      <c r="D786" s="19" t="s">
        <v>1324</v>
      </c>
      <c r="E786" s="19" t="s">
        <v>690</v>
      </c>
      <c r="F786" s="109" t="s">
        <v>16</v>
      </c>
      <c r="G786" s="106"/>
      <c r="H786" s="105" t="s">
        <v>9</v>
      </c>
      <c r="I786" s="106"/>
      <c r="J786" s="20" t="s">
        <v>1325</v>
      </c>
      <c r="K786" s="21">
        <v>230000</v>
      </c>
      <c r="L786" s="21">
        <v>230000</v>
      </c>
      <c r="M786" s="21">
        <v>0</v>
      </c>
      <c r="N786" s="50">
        <v>0</v>
      </c>
    </row>
    <row r="787" spans="1:14" ht="12.75">
      <c r="A787" s="18" t="s">
        <v>1118</v>
      </c>
      <c r="B787" s="2" t="s">
        <v>1326</v>
      </c>
      <c r="C787" s="2" t="s">
        <v>269</v>
      </c>
      <c r="D787" s="19" t="s">
        <v>43</v>
      </c>
      <c r="E787" s="19" t="s">
        <v>917</v>
      </c>
      <c r="F787" s="105" t="s">
        <v>1310</v>
      </c>
      <c r="G787" s="106"/>
      <c r="H787" s="105" t="s">
        <v>9</v>
      </c>
      <c r="I787" s="106"/>
      <c r="J787" s="20" t="s">
        <v>1327</v>
      </c>
      <c r="K787" s="21">
        <v>1810388.32</v>
      </c>
      <c r="L787" s="21">
        <v>797972.72</v>
      </c>
      <c r="M787" s="21">
        <v>1012415.6</v>
      </c>
      <c r="N787" s="50">
        <v>0</v>
      </c>
    </row>
    <row r="788" spans="1:14" ht="12.75">
      <c r="A788" s="18" t="s">
        <v>1118</v>
      </c>
      <c r="B788" s="2" t="s">
        <v>1326</v>
      </c>
      <c r="C788" s="2" t="s">
        <v>269</v>
      </c>
      <c r="D788" s="19" t="s">
        <v>43</v>
      </c>
      <c r="E788" s="19" t="s">
        <v>262</v>
      </c>
      <c r="F788" s="105" t="s">
        <v>1310</v>
      </c>
      <c r="G788" s="106"/>
      <c r="H788" s="105" t="s">
        <v>9</v>
      </c>
      <c r="I788" s="106"/>
      <c r="J788" s="20" t="s">
        <v>1328</v>
      </c>
      <c r="K788" s="21">
        <v>112000</v>
      </c>
      <c r="L788" s="21">
        <v>112000</v>
      </c>
      <c r="M788" s="21">
        <v>0</v>
      </c>
      <c r="N788" s="50">
        <v>0</v>
      </c>
    </row>
    <row r="789" spans="1:14" ht="12.75">
      <c r="A789" s="18" t="s">
        <v>1118</v>
      </c>
      <c r="B789" s="2" t="s">
        <v>1326</v>
      </c>
      <c r="C789" s="2" t="s">
        <v>269</v>
      </c>
      <c r="D789" s="19" t="s">
        <v>43</v>
      </c>
      <c r="E789" s="19" t="s">
        <v>401</v>
      </c>
      <c r="F789" s="105" t="s">
        <v>1310</v>
      </c>
      <c r="G789" s="106"/>
      <c r="H789" s="105" t="s">
        <v>9</v>
      </c>
      <c r="I789" s="106"/>
      <c r="J789" s="20" t="s">
        <v>1329</v>
      </c>
      <c r="K789" s="21">
        <v>6969.7</v>
      </c>
      <c r="L789" s="21">
        <v>6969.7</v>
      </c>
      <c r="M789" s="21">
        <v>0</v>
      </c>
      <c r="N789" s="50">
        <v>0</v>
      </c>
    </row>
    <row r="790" spans="1:14" ht="12.75">
      <c r="A790" s="18" t="s">
        <v>1118</v>
      </c>
      <c r="B790" s="2" t="s">
        <v>1326</v>
      </c>
      <c r="C790" s="2" t="s">
        <v>269</v>
      </c>
      <c r="D790" s="19" t="s">
        <v>47</v>
      </c>
      <c r="E790" s="19" t="s">
        <v>421</v>
      </c>
      <c r="F790" s="105" t="s">
        <v>1310</v>
      </c>
      <c r="G790" s="106"/>
      <c r="H790" s="105" t="s">
        <v>9</v>
      </c>
      <c r="I790" s="106"/>
      <c r="J790" s="20" t="s">
        <v>1330</v>
      </c>
      <c r="K790" s="21">
        <v>195293.36</v>
      </c>
      <c r="L790" s="21">
        <v>195293.36</v>
      </c>
      <c r="M790" s="21">
        <v>0</v>
      </c>
      <c r="N790" s="50">
        <v>0</v>
      </c>
    </row>
    <row r="791" spans="1:14" ht="12.75">
      <c r="A791" s="18" t="s">
        <v>1118</v>
      </c>
      <c r="B791" s="2" t="s">
        <v>1331</v>
      </c>
      <c r="C791" s="2" t="s">
        <v>269</v>
      </c>
      <c r="D791" s="19" t="s">
        <v>43</v>
      </c>
      <c r="E791" s="19" t="s">
        <v>1332</v>
      </c>
      <c r="F791" s="105" t="s">
        <v>1310</v>
      </c>
      <c r="G791" s="106"/>
      <c r="H791" s="105" t="s">
        <v>9</v>
      </c>
      <c r="I791" s="106"/>
      <c r="J791" s="20" t="s">
        <v>1333</v>
      </c>
      <c r="K791" s="21">
        <v>112725</v>
      </c>
      <c r="L791" s="21">
        <v>112725</v>
      </c>
      <c r="M791" s="21">
        <v>0</v>
      </c>
      <c r="N791" s="50">
        <v>0</v>
      </c>
    </row>
    <row r="792" spans="1:14" s="74" customFormat="1" ht="12.75">
      <c r="A792" s="69" t="s">
        <v>1118</v>
      </c>
      <c r="B792" s="70" t="s">
        <v>1331</v>
      </c>
      <c r="C792" s="70" t="s">
        <v>269</v>
      </c>
      <c r="D792" s="71" t="s">
        <v>43</v>
      </c>
      <c r="E792" s="71" t="s">
        <v>191</v>
      </c>
      <c r="F792" s="92" t="s">
        <v>1310</v>
      </c>
      <c r="G792" s="93"/>
      <c r="H792" s="92" t="s">
        <v>9</v>
      </c>
      <c r="I792" s="93"/>
      <c r="J792" s="72" t="s">
        <v>1334</v>
      </c>
      <c r="K792" s="73">
        <v>100000</v>
      </c>
      <c r="L792" s="73">
        <v>100000</v>
      </c>
      <c r="M792" s="73">
        <v>0</v>
      </c>
      <c r="N792" s="50">
        <v>0</v>
      </c>
    </row>
    <row r="793" spans="1:16" s="74" customFormat="1" ht="12.75">
      <c r="A793" s="69" t="s">
        <v>1118</v>
      </c>
      <c r="B793" s="70" t="s">
        <v>1331</v>
      </c>
      <c r="C793" s="70" t="s">
        <v>269</v>
      </c>
      <c r="D793" s="71" t="s">
        <v>47</v>
      </c>
      <c r="E793" s="71" t="s">
        <v>1335</v>
      </c>
      <c r="F793" s="92" t="s">
        <v>1310</v>
      </c>
      <c r="G793" s="93"/>
      <c r="H793" s="92" t="s">
        <v>9</v>
      </c>
      <c r="I793" s="93"/>
      <c r="J793" s="72" t="s">
        <v>1336</v>
      </c>
      <c r="K793" s="73">
        <v>800000</v>
      </c>
      <c r="L793" s="73">
        <v>800000</v>
      </c>
      <c r="M793" s="73">
        <v>0</v>
      </c>
      <c r="N793" s="50">
        <v>0</v>
      </c>
      <c r="P793" s="75"/>
    </row>
    <row r="794" spans="1:15" s="74" customFormat="1" ht="12.75">
      <c r="A794" s="69" t="s">
        <v>1118</v>
      </c>
      <c r="B794" s="70" t="s">
        <v>1331</v>
      </c>
      <c r="C794" s="70" t="s">
        <v>269</v>
      </c>
      <c r="D794" s="71" t="s">
        <v>47</v>
      </c>
      <c r="E794" s="71" t="s">
        <v>1337</v>
      </c>
      <c r="F794" s="92" t="s">
        <v>1310</v>
      </c>
      <c r="G794" s="93"/>
      <c r="H794" s="92" t="s">
        <v>9</v>
      </c>
      <c r="I794" s="93"/>
      <c r="J794" s="72" t="s">
        <v>1338</v>
      </c>
      <c r="K794" s="73">
        <v>250000</v>
      </c>
      <c r="L794" s="73">
        <v>250000</v>
      </c>
      <c r="M794" s="73">
        <v>0</v>
      </c>
      <c r="N794" s="50">
        <v>0</v>
      </c>
      <c r="O794" s="47"/>
    </row>
    <row r="795" spans="1:16" s="74" customFormat="1" ht="12.75">
      <c r="A795" s="69" t="s">
        <v>1118</v>
      </c>
      <c r="B795" s="70" t="s">
        <v>1331</v>
      </c>
      <c r="C795" s="70" t="s">
        <v>269</v>
      </c>
      <c r="D795" s="71" t="s">
        <v>47</v>
      </c>
      <c r="E795" s="71" t="s">
        <v>1339</v>
      </c>
      <c r="F795" s="92" t="s">
        <v>1310</v>
      </c>
      <c r="G795" s="93"/>
      <c r="H795" s="92" t="s">
        <v>9</v>
      </c>
      <c r="I795" s="93"/>
      <c r="J795" s="72" t="s">
        <v>1340</v>
      </c>
      <c r="K795" s="73">
        <v>394827.1</v>
      </c>
      <c r="L795" s="73">
        <v>394827.1</v>
      </c>
      <c r="M795" s="73">
        <v>0</v>
      </c>
      <c r="N795" s="50">
        <v>0</v>
      </c>
      <c r="P795" s="75"/>
    </row>
    <row r="796" spans="1:14" s="74" customFormat="1" ht="12.75">
      <c r="A796" s="69" t="s">
        <v>1118</v>
      </c>
      <c r="B796" s="70" t="s">
        <v>1331</v>
      </c>
      <c r="C796" s="70" t="s">
        <v>269</v>
      </c>
      <c r="D796" s="71" t="s">
        <v>47</v>
      </c>
      <c r="E796" s="71" t="s">
        <v>1341</v>
      </c>
      <c r="F796" s="92" t="s">
        <v>1310</v>
      </c>
      <c r="G796" s="93"/>
      <c r="H796" s="92" t="s">
        <v>9</v>
      </c>
      <c r="I796" s="93"/>
      <c r="J796" s="72" t="s">
        <v>1342</v>
      </c>
      <c r="K796" s="73">
        <v>150000</v>
      </c>
      <c r="L796" s="73">
        <v>150000</v>
      </c>
      <c r="M796" s="73">
        <v>0</v>
      </c>
      <c r="N796" s="50">
        <v>0</v>
      </c>
    </row>
    <row r="797" spans="1:14" s="74" customFormat="1" ht="12.75">
      <c r="A797" s="69" t="s">
        <v>1118</v>
      </c>
      <c r="B797" s="70" t="s">
        <v>1331</v>
      </c>
      <c r="C797" s="70" t="s">
        <v>269</v>
      </c>
      <c r="D797" s="71" t="s">
        <v>47</v>
      </c>
      <c r="E797" s="71" t="s">
        <v>580</v>
      </c>
      <c r="F797" s="92" t="s">
        <v>1310</v>
      </c>
      <c r="G797" s="93"/>
      <c r="H797" s="92" t="s">
        <v>9</v>
      </c>
      <c r="I797" s="93"/>
      <c r="J797" s="72" t="s">
        <v>1343</v>
      </c>
      <c r="K797" s="73">
        <v>279830.1</v>
      </c>
      <c r="L797" s="73">
        <v>279830.1</v>
      </c>
      <c r="M797" s="73">
        <v>0</v>
      </c>
      <c r="N797" s="50">
        <v>0</v>
      </c>
    </row>
    <row r="798" spans="1:14" s="74" customFormat="1" ht="12.75">
      <c r="A798" s="69" t="s">
        <v>1118</v>
      </c>
      <c r="B798" s="70" t="s">
        <v>1331</v>
      </c>
      <c r="C798" s="70" t="s">
        <v>269</v>
      </c>
      <c r="D798" s="71" t="s">
        <v>47</v>
      </c>
      <c r="E798" s="71" t="s">
        <v>1344</v>
      </c>
      <c r="F798" s="92" t="s">
        <v>1310</v>
      </c>
      <c r="G798" s="93"/>
      <c r="H798" s="92" t="s">
        <v>9</v>
      </c>
      <c r="I798" s="93"/>
      <c r="J798" s="72" t="s">
        <v>1345</v>
      </c>
      <c r="K798" s="73">
        <v>50000</v>
      </c>
      <c r="L798" s="73">
        <v>50000</v>
      </c>
      <c r="M798" s="73">
        <v>0</v>
      </c>
      <c r="N798" s="50">
        <v>0</v>
      </c>
    </row>
    <row r="799" spans="1:14" ht="12.75">
      <c r="A799" s="18" t="s">
        <v>1118</v>
      </c>
      <c r="B799" s="2" t="s">
        <v>1331</v>
      </c>
      <c r="C799" s="2" t="s">
        <v>269</v>
      </c>
      <c r="D799" s="19" t="s">
        <v>47</v>
      </c>
      <c r="E799" s="19" t="s">
        <v>1346</v>
      </c>
      <c r="F799" s="105" t="s">
        <v>1310</v>
      </c>
      <c r="G799" s="106"/>
      <c r="H799" s="105" t="s">
        <v>9</v>
      </c>
      <c r="I799" s="106"/>
      <c r="J799" s="20" t="s">
        <v>1347</v>
      </c>
      <c r="K799" s="21">
        <v>420000</v>
      </c>
      <c r="L799" s="21">
        <v>420000</v>
      </c>
      <c r="M799" s="21">
        <v>0</v>
      </c>
      <c r="N799" s="50">
        <v>0</v>
      </c>
    </row>
    <row r="800" spans="1:14" ht="12.75">
      <c r="A800" s="18" t="s">
        <v>1118</v>
      </c>
      <c r="B800" s="2" t="s">
        <v>1331</v>
      </c>
      <c r="C800" s="2" t="s">
        <v>269</v>
      </c>
      <c r="D800" s="19" t="s">
        <v>47</v>
      </c>
      <c r="E800" s="19" t="s">
        <v>1348</v>
      </c>
      <c r="F800" s="105" t="s">
        <v>1310</v>
      </c>
      <c r="G800" s="106"/>
      <c r="H800" s="105" t="s">
        <v>9</v>
      </c>
      <c r="I800" s="106"/>
      <c r="J800" s="20" t="s">
        <v>1349</v>
      </c>
      <c r="K800" s="21">
        <v>6420</v>
      </c>
      <c r="L800" s="21">
        <v>6420</v>
      </c>
      <c r="M800" s="21">
        <v>0</v>
      </c>
      <c r="N800" s="50">
        <v>0</v>
      </c>
    </row>
    <row r="801" spans="1:14" ht="12.75">
      <c r="A801" s="18" t="s">
        <v>1118</v>
      </c>
      <c r="B801" s="2" t="s">
        <v>1331</v>
      </c>
      <c r="C801" s="2" t="s">
        <v>269</v>
      </c>
      <c r="D801" s="19" t="s">
        <v>47</v>
      </c>
      <c r="E801" s="19" t="s">
        <v>1350</v>
      </c>
      <c r="F801" s="105" t="s">
        <v>1310</v>
      </c>
      <c r="G801" s="106"/>
      <c r="H801" s="105" t="s">
        <v>9</v>
      </c>
      <c r="I801" s="106"/>
      <c r="J801" s="20" t="s">
        <v>1351</v>
      </c>
      <c r="K801" s="21">
        <v>11337.72</v>
      </c>
      <c r="L801" s="21">
        <v>11337.72</v>
      </c>
      <c r="M801" s="21">
        <v>0</v>
      </c>
      <c r="N801" s="50">
        <v>0</v>
      </c>
    </row>
    <row r="802" spans="1:14" ht="12.75">
      <c r="A802" s="18" t="s">
        <v>1118</v>
      </c>
      <c r="B802" s="2" t="s">
        <v>1331</v>
      </c>
      <c r="C802" s="2" t="s">
        <v>269</v>
      </c>
      <c r="D802" s="19" t="s">
        <v>47</v>
      </c>
      <c r="E802" s="19" t="s">
        <v>1352</v>
      </c>
      <c r="F802" s="105" t="s">
        <v>1310</v>
      </c>
      <c r="G802" s="106"/>
      <c r="H802" s="105" t="s">
        <v>9</v>
      </c>
      <c r="I802" s="106"/>
      <c r="J802" s="20" t="s">
        <v>1353</v>
      </c>
      <c r="K802" s="21">
        <v>3852</v>
      </c>
      <c r="L802" s="21">
        <v>3852</v>
      </c>
      <c r="M802" s="21">
        <v>0</v>
      </c>
      <c r="N802" s="50">
        <v>0</v>
      </c>
    </row>
    <row r="803" spans="1:14" ht="12.75">
      <c r="A803" s="18" t="s">
        <v>1118</v>
      </c>
      <c r="B803" s="2" t="s">
        <v>1331</v>
      </c>
      <c r="C803" s="2" t="s">
        <v>269</v>
      </c>
      <c r="D803" s="19" t="s">
        <v>47</v>
      </c>
      <c r="E803" s="19" t="s">
        <v>1354</v>
      </c>
      <c r="F803" s="105" t="s">
        <v>1310</v>
      </c>
      <c r="G803" s="106"/>
      <c r="H803" s="105" t="s">
        <v>9</v>
      </c>
      <c r="I803" s="106"/>
      <c r="J803" s="20" t="s">
        <v>1355</v>
      </c>
      <c r="K803" s="21">
        <v>6420</v>
      </c>
      <c r="L803" s="21">
        <v>6420</v>
      </c>
      <c r="M803" s="21">
        <v>0</v>
      </c>
      <c r="N803" s="50">
        <v>0</v>
      </c>
    </row>
    <row r="804" spans="1:14" ht="12.75">
      <c r="A804" s="18" t="s">
        <v>1118</v>
      </c>
      <c r="B804" s="2" t="s">
        <v>1331</v>
      </c>
      <c r="C804" s="2" t="s">
        <v>269</v>
      </c>
      <c r="D804" s="19" t="s">
        <v>47</v>
      </c>
      <c r="E804" s="19" t="s">
        <v>1356</v>
      </c>
      <c r="F804" s="105" t="s">
        <v>1310</v>
      </c>
      <c r="G804" s="106"/>
      <c r="H804" s="105" t="s">
        <v>9</v>
      </c>
      <c r="I804" s="106"/>
      <c r="J804" s="20" t="s">
        <v>1357</v>
      </c>
      <c r="K804" s="21">
        <v>5457</v>
      </c>
      <c r="L804" s="21">
        <v>5457</v>
      </c>
      <c r="M804" s="21">
        <v>0</v>
      </c>
      <c r="N804" s="50">
        <v>0</v>
      </c>
    </row>
    <row r="805" spans="1:14" ht="12.75">
      <c r="A805" s="18" t="s">
        <v>1118</v>
      </c>
      <c r="B805" s="2" t="s">
        <v>1331</v>
      </c>
      <c r="C805" s="2" t="s">
        <v>269</v>
      </c>
      <c r="D805" s="19" t="s">
        <v>47</v>
      </c>
      <c r="E805" s="19" t="s">
        <v>1358</v>
      </c>
      <c r="F805" s="105" t="s">
        <v>1310</v>
      </c>
      <c r="G805" s="106"/>
      <c r="H805" s="105" t="s">
        <v>9</v>
      </c>
      <c r="I805" s="106"/>
      <c r="J805" s="23" t="s">
        <v>1512</v>
      </c>
      <c r="K805" s="21">
        <v>10720.9</v>
      </c>
      <c r="L805" s="21">
        <v>10720.9</v>
      </c>
      <c r="M805" s="21">
        <v>0</v>
      </c>
      <c r="N805" s="50">
        <v>0</v>
      </c>
    </row>
    <row r="806" spans="1:14" ht="12" customHeight="1">
      <c r="A806" s="18" t="s">
        <v>1118</v>
      </c>
      <c r="B806" s="2" t="s">
        <v>1331</v>
      </c>
      <c r="C806" s="2" t="s">
        <v>269</v>
      </c>
      <c r="D806" s="19" t="s">
        <v>47</v>
      </c>
      <c r="E806" s="19" t="s">
        <v>1359</v>
      </c>
      <c r="F806" s="105" t="s">
        <v>1310</v>
      </c>
      <c r="G806" s="106"/>
      <c r="H806" s="105" t="s">
        <v>9</v>
      </c>
      <c r="I806" s="106"/>
      <c r="J806" s="23" t="s">
        <v>1513</v>
      </c>
      <c r="K806" s="21">
        <v>14980</v>
      </c>
      <c r="L806" s="21">
        <v>14980</v>
      </c>
      <c r="M806" s="21">
        <v>0</v>
      </c>
      <c r="N806" s="50">
        <v>0</v>
      </c>
    </row>
    <row r="807" spans="1:14" ht="12.75">
      <c r="A807" s="18" t="s">
        <v>1118</v>
      </c>
      <c r="B807" s="2" t="s">
        <v>1331</v>
      </c>
      <c r="C807" s="2" t="s">
        <v>269</v>
      </c>
      <c r="D807" s="19" t="s">
        <v>47</v>
      </c>
      <c r="E807" s="19" t="s">
        <v>1360</v>
      </c>
      <c r="F807" s="105" t="s">
        <v>1310</v>
      </c>
      <c r="G807" s="106"/>
      <c r="H807" s="105" t="s">
        <v>9</v>
      </c>
      <c r="I807" s="106"/>
      <c r="J807" s="20" t="s">
        <v>1361</v>
      </c>
      <c r="K807" s="21">
        <v>9630</v>
      </c>
      <c r="L807" s="21">
        <v>9630</v>
      </c>
      <c r="M807" s="21">
        <v>0</v>
      </c>
      <c r="N807" s="50">
        <v>0</v>
      </c>
    </row>
    <row r="808" spans="1:14" s="74" customFormat="1" ht="12.75">
      <c r="A808" s="69" t="s">
        <v>1118</v>
      </c>
      <c r="B808" s="70" t="s">
        <v>1331</v>
      </c>
      <c r="C808" s="70" t="s">
        <v>269</v>
      </c>
      <c r="D808" s="71" t="s">
        <v>47</v>
      </c>
      <c r="E808" s="71" t="s">
        <v>1362</v>
      </c>
      <c r="F808" s="92" t="s">
        <v>1310</v>
      </c>
      <c r="G808" s="93"/>
      <c r="H808" s="92" t="s">
        <v>9</v>
      </c>
      <c r="I808" s="93"/>
      <c r="J808" s="72" t="s">
        <v>1363</v>
      </c>
      <c r="K808" s="73">
        <v>19260</v>
      </c>
      <c r="L808" s="73">
        <v>19260</v>
      </c>
      <c r="M808" s="73">
        <v>0</v>
      </c>
      <c r="N808" s="50">
        <v>0</v>
      </c>
    </row>
    <row r="809" spans="1:14" s="74" customFormat="1" ht="12.75">
      <c r="A809" s="69" t="s">
        <v>1118</v>
      </c>
      <c r="B809" s="70" t="s">
        <v>1331</v>
      </c>
      <c r="C809" s="70" t="s">
        <v>269</v>
      </c>
      <c r="D809" s="71" t="s">
        <v>47</v>
      </c>
      <c r="E809" s="71" t="s">
        <v>1364</v>
      </c>
      <c r="F809" s="92" t="s">
        <v>1310</v>
      </c>
      <c r="G809" s="93"/>
      <c r="H809" s="92" t="s">
        <v>9</v>
      </c>
      <c r="I809" s="93"/>
      <c r="J809" s="72" t="s">
        <v>1365</v>
      </c>
      <c r="K809" s="73">
        <v>9523</v>
      </c>
      <c r="L809" s="73">
        <v>9523</v>
      </c>
      <c r="M809" s="73">
        <v>0</v>
      </c>
      <c r="N809" s="50">
        <v>0</v>
      </c>
    </row>
    <row r="810" spans="1:16" s="74" customFormat="1" ht="12.75">
      <c r="A810" s="69" t="s">
        <v>1118</v>
      </c>
      <c r="B810" s="70" t="s">
        <v>1331</v>
      </c>
      <c r="C810" s="70" t="s">
        <v>269</v>
      </c>
      <c r="D810" s="71" t="s">
        <v>47</v>
      </c>
      <c r="E810" s="71" t="s">
        <v>1366</v>
      </c>
      <c r="F810" s="92" t="s">
        <v>1310</v>
      </c>
      <c r="G810" s="93"/>
      <c r="H810" s="92" t="s">
        <v>9</v>
      </c>
      <c r="I810" s="93"/>
      <c r="J810" s="72" t="s">
        <v>1367</v>
      </c>
      <c r="K810" s="73">
        <v>35845</v>
      </c>
      <c r="L810" s="73">
        <v>35845</v>
      </c>
      <c r="M810" s="73">
        <v>0</v>
      </c>
      <c r="N810" s="50">
        <v>0</v>
      </c>
      <c r="P810" s="75"/>
    </row>
    <row r="811" spans="1:16" s="74" customFormat="1" ht="12.75">
      <c r="A811" s="69" t="s">
        <v>1118</v>
      </c>
      <c r="B811" s="70" t="s">
        <v>1331</v>
      </c>
      <c r="C811" s="70" t="s">
        <v>269</v>
      </c>
      <c r="D811" s="71" t="s">
        <v>47</v>
      </c>
      <c r="E811" s="71" t="s">
        <v>1368</v>
      </c>
      <c r="F811" s="92" t="s">
        <v>1310</v>
      </c>
      <c r="G811" s="93"/>
      <c r="H811" s="92" t="s">
        <v>9</v>
      </c>
      <c r="I811" s="93"/>
      <c r="J811" s="72" t="s">
        <v>1369</v>
      </c>
      <c r="K811" s="73">
        <v>37985</v>
      </c>
      <c r="L811" s="73">
        <v>37985</v>
      </c>
      <c r="M811" s="73">
        <v>0</v>
      </c>
      <c r="N811" s="50">
        <v>0</v>
      </c>
      <c r="P811" s="75"/>
    </row>
    <row r="812" spans="1:14" s="74" customFormat="1" ht="12.75">
      <c r="A812" s="69" t="s">
        <v>1118</v>
      </c>
      <c r="B812" s="70" t="s">
        <v>1331</v>
      </c>
      <c r="C812" s="70" t="s">
        <v>269</v>
      </c>
      <c r="D812" s="71" t="s">
        <v>47</v>
      </c>
      <c r="E812" s="71" t="s">
        <v>1370</v>
      </c>
      <c r="F812" s="92" t="s">
        <v>1310</v>
      </c>
      <c r="G812" s="93"/>
      <c r="H812" s="92" t="s">
        <v>9</v>
      </c>
      <c r="I812" s="93"/>
      <c r="J812" s="72" t="s">
        <v>1371</v>
      </c>
      <c r="K812" s="73">
        <v>15100</v>
      </c>
      <c r="L812" s="73">
        <v>15100</v>
      </c>
      <c r="M812" s="73">
        <v>0</v>
      </c>
      <c r="N812" s="50">
        <v>0</v>
      </c>
    </row>
    <row r="813" spans="1:16" s="74" customFormat="1" ht="12.75">
      <c r="A813" s="69" t="s">
        <v>1118</v>
      </c>
      <c r="B813" s="70" t="s">
        <v>1331</v>
      </c>
      <c r="C813" s="70" t="s">
        <v>269</v>
      </c>
      <c r="D813" s="71" t="s">
        <v>47</v>
      </c>
      <c r="E813" s="71" t="s">
        <v>1372</v>
      </c>
      <c r="F813" s="92" t="s">
        <v>1310</v>
      </c>
      <c r="G813" s="93"/>
      <c r="H813" s="92" t="s">
        <v>9</v>
      </c>
      <c r="I813" s="93"/>
      <c r="J813" s="72" t="s">
        <v>1373</v>
      </c>
      <c r="K813" s="73">
        <v>419260</v>
      </c>
      <c r="L813" s="73">
        <v>419260</v>
      </c>
      <c r="M813" s="73">
        <v>0</v>
      </c>
      <c r="N813" s="50">
        <v>0</v>
      </c>
      <c r="P813" s="75"/>
    </row>
    <row r="814" spans="1:16" s="74" customFormat="1" ht="12.75">
      <c r="A814" s="69" t="s">
        <v>1118</v>
      </c>
      <c r="B814" s="70" t="s">
        <v>1331</v>
      </c>
      <c r="C814" s="70" t="s">
        <v>269</v>
      </c>
      <c r="D814" s="71" t="s">
        <v>47</v>
      </c>
      <c r="E814" s="71" t="s">
        <v>1374</v>
      </c>
      <c r="F814" s="92" t="s">
        <v>1310</v>
      </c>
      <c r="G814" s="93"/>
      <c r="H814" s="92" t="s">
        <v>9</v>
      </c>
      <c r="I814" s="93"/>
      <c r="J814" s="72" t="s">
        <v>1375</v>
      </c>
      <c r="K814" s="73">
        <v>15247.4</v>
      </c>
      <c r="L814" s="73">
        <v>15247.4</v>
      </c>
      <c r="M814" s="73">
        <v>0</v>
      </c>
      <c r="N814" s="50">
        <v>0</v>
      </c>
      <c r="P814" s="75"/>
    </row>
    <row r="815" spans="1:14" s="74" customFormat="1" ht="12.75">
      <c r="A815" s="69" t="s">
        <v>1118</v>
      </c>
      <c r="B815" s="70" t="s">
        <v>1331</v>
      </c>
      <c r="C815" s="70" t="s">
        <v>269</v>
      </c>
      <c r="D815" s="71" t="s">
        <v>47</v>
      </c>
      <c r="E815" s="71" t="s">
        <v>1376</v>
      </c>
      <c r="F815" s="92" t="s">
        <v>1310</v>
      </c>
      <c r="G815" s="93"/>
      <c r="H815" s="92" t="s">
        <v>9</v>
      </c>
      <c r="I815" s="93"/>
      <c r="J815" s="72" t="s">
        <v>1377</v>
      </c>
      <c r="K815" s="73">
        <v>11549.4</v>
      </c>
      <c r="L815" s="73">
        <v>11549.4</v>
      </c>
      <c r="M815" s="73">
        <v>0</v>
      </c>
      <c r="N815" s="50">
        <v>0</v>
      </c>
    </row>
    <row r="816" spans="1:14" s="74" customFormat="1" ht="12.75">
      <c r="A816" s="83" t="s">
        <v>1118</v>
      </c>
      <c r="B816" s="84" t="s">
        <v>1331</v>
      </c>
      <c r="C816" s="84" t="s">
        <v>269</v>
      </c>
      <c r="D816" s="85" t="s">
        <v>47</v>
      </c>
      <c r="E816" s="85" t="s">
        <v>1252</v>
      </c>
      <c r="F816" s="94" t="s">
        <v>1310</v>
      </c>
      <c r="G816" s="108"/>
      <c r="H816" s="94">
        <v>2017</v>
      </c>
      <c r="I816" s="108"/>
      <c r="J816" s="72" t="s">
        <v>1253</v>
      </c>
      <c r="K816" s="73">
        <v>19206.5</v>
      </c>
      <c r="L816" s="73">
        <v>19206.5</v>
      </c>
      <c r="M816" s="86">
        <v>0</v>
      </c>
      <c r="N816" s="50">
        <v>0</v>
      </c>
    </row>
    <row r="817" spans="1:14" s="74" customFormat="1" ht="12.75">
      <c r="A817" s="69" t="s">
        <v>1118</v>
      </c>
      <c r="B817" s="70" t="s">
        <v>1331</v>
      </c>
      <c r="C817" s="70" t="s">
        <v>269</v>
      </c>
      <c r="D817" s="71" t="s">
        <v>47</v>
      </c>
      <c r="E817" s="71" t="s">
        <v>1378</v>
      </c>
      <c r="F817" s="92" t="s">
        <v>1310</v>
      </c>
      <c r="G817" s="93"/>
      <c r="H817" s="92" t="s">
        <v>9</v>
      </c>
      <c r="I817" s="93"/>
      <c r="J817" s="72" t="s">
        <v>1379</v>
      </c>
      <c r="K817" s="73">
        <v>6000</v>
      </c>
      <c r="L817" s="73">
        <v>6000</v>
      </c>
      <c r="M817" s="73">
        <v>0</v>
      </c>
      <c r="N817" s="50">
        <v>0</v>
      </c>
    </row>
    <row r="818" spans="1:14" s="74" customFormat="1" ht="12.75">
      <c r="A818" s="69" t="s">
        <v>1118</v>
      </c>
      <c r="B818" s="70" t="s">
        <v>1331</v>
      </c>
      <c r="C818" s="70" t="s">
        <v>269</v>
      </c>
      <c r="D818" s="71" t="s">
        <v>47</v>
      </c>
      <c r="E818" s="71" t="s">
        <v>1380</v>
      </c>
      <c r="F818" s="92" t="s">
        <v>1310</v>
      </c>
      <c r="G818" s="93"/>
      <c r="H818" s="92" t="s">
        <v>9</v>
      </c>
      <c r="I818" s="93"/>
      <c r="J818" s="72" t="s">
        <v>1381</v>
      </c>
      <c r="K818" s="73">
        <v>19260</v>
      </c>
      <c r="L818" s="73">
        <v>19260</v>
      </c>
      <c r="M818" s="73">
        <v>0</v>
      </c>
      <c r="N818" s="50">
        <v>0</v>
      </c>
    </row>
    <row r="819" spans="1:16" s="74" customFormat="1" ht="12.75">
      <c r="A819" s="69" t="s">
        <v>1118</v>
      </c>
      <c r="B819" s="70" t="s">
        <v>1331</v>
      </c>
      <c r="C819" s="70" t="s">
        <v>269</v>
      </c>
      <c r="D819" s="71" t="s">
        <v>47</v>
      </c>
      <c r="E819" s="71" t="s">
        <v>1382</v>
      </c>
      <c r="F819" s="92" t="s">
        <v>1310</v>
      </c>
      <c r="G819" s="93"/>
      <c r="H819" s="92" t="s">
        <v>9</v>
      </c>
      <c r="I819" s="93"/>
      <c r="J819" s="72" t="s">
        <v>1383</v>
      </c>
      <c r="K819" s="73">
        <v>38509.3</v>
      </c>
      <c r="L819" s="73">
        <v>38509.3</v>
      </c>
      <c r="M819" s="73">
        <v>0</v>
      </c>
      <c r="N819" s="50">
        <v>0</v>
      </c>
      <c r="P819" s="75"/>
    </row>
    <row r="820" spans="1:14" s="74" customFormat="1" ht="12.75">
      <c r="A820" s="69" t="s">
        <v>1118</v>
      </c>
      <c r="B820" s="70" t="s">
        <v>1331</v>
      </c>
      <c r="C820" s="70" t="s">
        <v>269</v>
      </c>
      <c r="D820" s="71" t="s">
        <v>9</v>
      </c>
      <c r="E820" s="71" t="s">
        <v>1384</v>
      </c>
      <c r="F820" s="92" t="s">
        <v>1310</v>
      </c>
      <c r="G820" s="93"/>
      <c r="H820" s="92" t="s">
        <v>9</v>
      </c>
      <c r="I820" s="93"/>
      <c r="J820" s="72" t="s">
        <v>1385</v>
      </c>
      <c r="K820" s="73">
        <v>292954.37</v>
      </c>
      <c r="L820" s="73">
        <v>292954.37</v>
      </c>
      <c r="M820" s="73">
        <v>0</v>
      </c>
      <c r="N820" s="50">
        <v>0</v>
      </c>
    </row>
    <row r="821" spans="1:14" s="74" customFormat="1" ht="12.75">
      <c r="A821" s="69" t="s">
        <v>1118</v>
      </c>
      <c r="B821" s="70" t="s">
        <v>1331</v>
      </c>
      <c r="C821" s="70" t="s">
        <v>1084</v>
      </c>
      <c r="D821" s="71" t="s">
        <v>37</v>
      </c>
      <c r="E821" s="71" t="s">
        <v>1232</v>
      </c>
      <c r="F821" s="92" t="s">
        <v>1310</v>
      </c>
      <c r="G821" s="93"/>
      <c r="H821" s="92" t="s">
        <v>9</v>
      </c>
      <c r="I821" s="93"/>
      <c r="J821" s="72" t="s">
        <v>1386</v>
      </c>
      <c r="K821" s="73">
        <v>500000</v>
      </c>
      <c r="L821" s="73">
        <v>500000</v>
      </c>
      <c r="M821" s="73">
        <v>0</v>
      </c>
      <c r="N821" s="50">
        <v>0</v>
      </c>
    </row>
    <row r="822" spans="1:14" s="74" customFormat="1" ht="12.75">
      <c r="A822" s="69" t="s">
        <v>1118</v>
      </c>
      <c r="B822" s="70" t="s">
        <v>1331</v>
      </c>
      <c r="C822" s="70" t="s">
        <v>398</v>
      </c>
      <c r="D822" s="71" t="s">
        <v>9</v>
      </c>
      <c r="E822" s="71" t="s">
        <v>1387</v>
      </c>
      <c r="F822" s="92" t="s">
        <v>1310</v>
      </c>
      <c r="G822" s="93"/>
      <c r="H822" s="92" t="s">
        <v>9</v>
      </c>
      <c r="I822" s="93"/>
      <c r="J822" s="72" t="s">
        <v>1388</v>
      </c>
      <c r="K822" s="73">
        <v>300000</v>
      </c>
      <c r="L822" s="73">
        <v>300000</v>
      </c>
      <c r="M822" s="73">
        <v>0</v>
      </c>
      <c r="N822" s="50">
        <v>0</v>
      </c>
    </row>
    <row r="823" spans="1:14" s="74" customFormat="1" ht="12.75">
      <c r="A823" s="69" t="s">
        <v>1118</v>
      </c>
      <c r="B823" s="70" t="s">
        <v>1389</v>
      </c>
      <c r="C823" s="70" t="s">
        <v>269</v>
      </c>
      <c r="D823" s="71" t="s">
        <v>37</v>
      </c>
      <c r="E823" s="71" t="s">
        <v>942</v>
      </c>
      <c r="F823" s="92" t="s">
        <v>1310</v>
      </c>
      <c r="G823" s="93"/>
      <c r="H823" s="92" t="s">
        <v>9</v>
      </c>
      <c r="I823" s="93"/>
      <c r="J823" s="72" t="s">
        <v>1390</v>
      </c>
      <c r="K823" s="73">
        <v>361485.92</v>
      </c>
      <c r="L823" s="73">
        <v>361485.92</v>
      </c>
      <c r="M823" s="73">
        <v>0</v>
      </c>
      <c r="N823" s="50">
        <v>0</v>
      </c>
    </row>
    <row r="824" spans="1:14" s="74" customFormat="1" ht="12.75">
      <c r="A824" s="69" t="s">
        <v>1118</v>
      </c>
      <c r="B824" s="70" t="s">
        <v>1389</v>
      </c>
      <c r="C824" s="70" t="s">
        <v>269</v>
      </c>
      <c r="D824" s="71" t="s">
        <v>47</v>
      </c>
      <c r="E824" s="71" t="s">
        <v>97</v>
      </c>
      <c r="F824" s="92" t="s">
        <v>1310</v>
      </c>
      <c r="G824" s="93"/>
      <c r="H824" s="92" t="s">
        <v>9</v>
      </c>
      <c r="I824" s="93"/>
      <c r="J824" s="72" t="s">
        <v>1391</v>
      </c>
      <c r="K824" s="73">
        <v>249509.88</v>
      </c>
      <c r="L824" s="73">
        <v>249509.88</v>
      </c>
      <c r="M824" s="73">
        <v>0</v>
      </c>
      <c r="N824" s="50">
        <v>0</v>
      </c>
    </row>
    <row r="825" spans="1:14" s="74" customFormat="1" ht="12.75">
      <c r="A825" s="69" t="s">
        <v>1118</v>
      </c>
      <c r="B825" s="70" t="s">
        <v>1389</v>
      </c>
      <c r="C825" s="70" t="s">
        <v>269</v>
      </c>
      <c r="D825" s="71" t="s">
        <v>47</v>
      </c>
      <c r="E825" s="71" t="s">
        <v>543</v>
      </c>
      <c r="F825" s="92" t="s">
        <v>1310</v>
      </c>
      <c r="G825" s="93"/>
      <c r="H825" s="92" t="s">
        <v>9</v>
      </c>
      <c r="I825" s="93"/>
      <c r="J825" s="72" t="s">
        <v>1392</v>
      </c>
      <c r="K825" s="73">
        <v>255873</v>
      </c>
      <c r="L825" s="73">
        <v>255873</v>
      </c>
      <c r="M825" s="73">
        <v>0</v>
      </c>
      <c r="N825" s="50">
        <v>0</v>
      </c>
    </row>
    <row r="826" spans="1:14" s="74" customFormat="1" ht="12.75">
      <c r="A826" s="69" t="s">
        <v>1118</v>
      </c>
      <c r="B826" s="70" t="s">
        <v>1389</v>
      </c>
      <c r="C826" s="70" t="s">
        <v>269</v>
      </c>
      <c r="D826" s="71" t="s">
        <v>47</v>
      </c>
      <c r="E826" s="71" t="s">
        <v>1393</v>
      </c>
      <c r="F826" s="92" t="s">
        <v>1310</v>
      </c>
      <c r="G826" s="93"/>
      <c r="H826" s="92" t="s">
        <v>9</v>
      </c>
      <c r="I826" s="93"/>
      <c r="J826" s="72" t="s">
        <v>1394</v>
      </c>
      <c r="K826" s="73">
        <v>118472.06</v>
      </c>
      <c r="L826" s="73">
        <v>118472.06</v>
      </c>
      <c r="M826" s="73">
        <v>0</v>
      </c>
      <c r="N826" s="50">
        <v>0</v>
      </c>
    </row>
    <row r="827" spans="1:14" s="74" customFormat="1" ht="12.75">
      <c r="A827" s="69" t="s">
        <v>1118</v>
      </c>
      <c r="B827" s="70" t="s">
        <v>1389</v>
      </c>
      <c r="C827" s="70" t="s">
        <v>269</v>
      </c>
      <c r="D827" s="71" t="s">
        <v>47</v>
      </c>
      <c r="E827" s="71" t="s">
        <v>1395</v>
      </c>
      <c r="F827" s="92" t="s">
        <v>1310</v>
      </c>
      <c r="G827" s="93"/>
      <c r="H827" s="92" t="s">
        <v>9</v>
      </c>
      <c r="I827" s="93"/>
      <c r="J827" s="72" t="s">
        <v>1396</v>
      </c>
      <c r="K827" s="73">
        <v>137373.82</v>
      </c>
      <c r="L827" s="73">
        <v>137373.82</v>
      </c>
      <c r="M827" s="73">
        <v>0</v>
      </c>
      <c r="N827" s="50">
        <v>0</v>
      </c>
    </row>
    <row r="828" spans="1:14" s="74" customFormat="1" ht="12.75">
      <c r="A828" s="69" t="s">
        <v>1118</v>
      </c>
      <c r="B828" s="70" t="s">
        <v>1389</v>
      </c>
      <c r="C828" s="70" t="s">
        <v>269</v>
      </c>
      <c r="D828" s="71" t="s">
        <v>47</v>
      </c>
      <c r="E828" s="71" t="s">
        <v>1397</v>
      </c>
      <c r="F828" s="92" t="s">
        <v>1310</v>
      </c>
      <c r="G828" s="93"/>
      <c r="H828" s="92" t="s">
        <v>9</v>
      </c>
      <c r="I828" s="93"/>
      <c r="J828" s="72" t="s">
        <v>1398</v>
      </c>
      <c r="K828" s="73">
        <v>8925</v>
      </c>
      <c r="L828" s="73">
        <v>8925</v>
      </c>
      <c r="M828" s="73">
        <v>0</v>
      </c>
      <c r="N828" s="50">
        <v>0</v>
      </c>
    </row>
    <row r="829" spans="1:16" s="74" customFormat="1" ht="12.75">
      <c r="A829" s="69" t="s">
        <v>1118</v>
      </c>
      <c r="B829" s="70" t="s">
        <v>1389</v>
      </c>
      <c r="C829" s="70" t="s">
        <v>269</v>
      </c>
      <c r="D829" s="71" t="s">
        <v>9</v>
      </c>
      <c r="E829" s="71" t="s">
        <v>1399</v>
      </c>
      <c r="F829" s="92" t="s">
        <v>1310</v>
      </c>
      <c r="G829" s="93"/>
      <c r="H829" s="92" t="s">
        <v>9</v>
      </c>
      <c r="I829" s="93"/>
      <c r="J829" s="72" t="s">
        <v>1400</v>
      </c>
      <c r="K829" s="73">
        <v>167695.92</v>
      </c>
      <c r="L829" s="73">
        <v>167695.92</v>
      </c>
      <c r="M829" s="73">
        <v>0</v>
      </c>
      <c r="N829" s="50">
        <v>0</v>
      </c>
      <c r="P829" s="75"/>
    </row>
    <row r="830" spans="1:14" s="74" customFormat="1" ht="12.75">
      <c r="A830" s="83" t="s">
        <v>1118</v>
      </c>
      <c r="B830" s="84" t="s">
        <v>1389</v>
      </c>
      <c r="C830" s="84" t="s">
        <v>269</v>
      </c>
      <c r="D830" s="85" t="s">
        <v>47</v>
      </c>
      <c r="E830" s="85" t="s">
        <v>1254</v>
      </c>
      <c r="F830" s="94" t="s">
        <v>1310</v>
      </c>
      <c r="G830" s="108"/>
      <c r="H830" s="94">
        <v>2017</v>
      </c>
      <c r="I830" s="108"/>
      <c r="J830" s="72" t="s">
        <v>1255</v>
      </c>
      <c r="K830" s="73">
        <v>4526.1</v>
      </c>
      <c r="L830" s="73">
        <v>4526.1</v>
      </c>
      <c r="M830" s="86">
        <v>0</v>
      </c>
      <c r="N830" s="50">
        <v>0</v>
      </c>
    </row>
    <row r="831" spans="1:14" s="74" customFormat="1" ht="12.75">
      <c r="A831" s="69" t="s">
        <v>1118</v>
      </c>
      <c r="B831" s="70" t="s">
        <v>1389</v>
      </c>
      <c r="C831" s="70" t="s">
        <v>269</v>
      </c>
      <c r="D831" s="71" t="s">
        <v>9</v>
      </c>
      <c r="E831" s="71" t="s">
        <v>1401</v>
      </c>
      <c r="F831" s="92" t="s">
        <v>1310</v>
      </c>
      <c r="G831" s="93"/>
      <c r="H831" s="92" t="s">
        <v>9</v>
      </c>
      <c r="I831" s="93"/>
      <c r="J831" s="72" t="s">
        <v>1402</v>
      </c>
      <c r="K831" s="73">
        <v>76127.5</v>
      </c>
      <c r="L831" s="73">
        <v>76127.5</v>
      </c>
      <c r="M831" s="73">
        <v>0</v>
      </c>
      <c r="N831" s="50">
        <v>0</v>
      </c>
    </row>
    <row r="832" spans="1:14" s="74" customFormat="1" ht="12.75">
      <c r="A832" s="69" t="s">
        <v>1118</v>
      </c>
      <c r="B832" s="70" t="s">
        <v>1389</v>
      </c>
      <c r="C832" s="70" t="s">
        <v>269</v>
      </c>
      <c r="D832" s="71" t="s">
        <v>9</v>
      </c>
      <c r="E832" s="71" t="s">
        <v>1403</v>
      </c>
      <c r="F832" s="92" t="s">
        <v>1310</v>
      </c>
      <c r="G832" s="93"/>
      <c r="H832" s="92" t="s">
        <v>9</v>
      </c>
      <c r="I832" s="93"/>
      <c r="J832" s="72" t="s">
        <v>1404</v>
      </c>
      <c r="K832" s="73">
        <v>75310.8</v>
      </c>
      <c r="L832" s="73">
        <v>75310.8</v>
      </c>
      <c r="M832" s="73">
        <v>0</v>
      </c>
      <c r="N832" s="50">
        <v>0</v>
      </c>
    </row>
    <row r="833" spans="1:14" s="74" customFormat="1" ht="12.75">
      <c r="A833" s="69" t="s">
        <v>1118</v>
      </c>
      <c r="B833" s="70" t="s">
        <v>1389</v>
      </c>
      <c r="C833" s="70" t="s">
        <v>269</v>
      </c>
      <c r="D833" s="71" t="s">
        <v>9</v>
      </c>
      <c r="E833" s="71" t="s">
        <v>1405</v>
      </c>
      <c r="F833" s="92" t="s">
        <v>1310</v>
      </c>
      <c r="G833" s="93"/>
      <c r="H833" s="92" t="s">
        <v>9</v>
      </c>
      <c r="I833" s="93"/>
      <c r="J833" s="72" t="s">
        <v>1406</v>
      </c>
      <c r="K833" s="73">
        <v>500000</v>
      </c>
      <c r="L833" s="73">
        <v>500000</v>
      </c>
      <c r="M833" s="73">
        <v>0</v>
      </c>
      <c r="N833" s="50">
        <v>0</v>
      </c>
    </row>
    <row r="834" spans="1:14" ht="12.75">
      <c r="A834" s="18" t="s">
        <v>1118</v>
      </c>
      <c r="B834" s="2" t="s">
        <v>1389</v>
      </c>
      <c r="C834" s="2" t="s">
        <v>269</v>
      </c>
      <c r="D834" s="19" t="s">
        <v>9</v>
      </c>
      <c r="E834" s="19" t="s">
        <v>1407</v>
      </c>
      <c r="F834" s="105" t="s">
        <v>1310</v>
      </c>
      <c r="G834" s="106"/>
      <c r="H834" s="105" t="s">
        <v>9</v>
      </c>
      <c r="I834" s="106"/>
      <c r="J834" s="20" t="s">
        <v>1408</v>
      </c>
      <c r="K834" s="21">
        <v>250000</v>
      </c>
      <c r="L834" s="21">
        <v>250000</v>
      </c>
      <c r="M834" s="21">
        <v>0</v>
      </c>
      <c r="N834" s="50">
        <v>0</v>
      </c>
    </row>
    <row r="835" spans="1:14" ht="12.75">
      <c r="A835" s="18" t="s">
        <v>1118</v>
      </c>
      <c r="B835" s="2" t="s">
        <v>1409</v>
      </c>
      <c r="C835" s="2" t="s">
        <v>269</v>
      </c>
      <c r="D835" s="19" t="s">
        <v>9</v>
      </c>
      <c r="E835" s="19" t="s">
        <v>1410</v>
      </c>
      <c r="F835" s="105" t="s">
        <v>1310</v>
      </c>
      <c r="G835" s="106"/>
      <c r="H835" s="105" t="s">
        <v>9</v>
      </c>
      <c r="I835" s="106"/>
      <c r="J835" s="20" t="s">
        <v>1411</v>
      </c>
      <c r="K835" s="21">
        <v>300000</v>
      </c>
      <c r="L835" s="21">
        <v>300000</v>
      </c>
      <c r="M835" s="21">
        <v>0</v>
      </c>
      <c r="N835" s="50">
        <v>0</v>
      </c>
    </row>
    <row r="836" spans="1:14" ht="12.75">
      <c r="A836" s="18"/>
      <c r="B836" s="2"/>
      <c r="C836" s="2"/>
      <c r="D836" s="19"/>
      <c r="E836" s="19"/>
      <c r="F836" s="107"/>
      <c r="G836" s="106"/>
      <c r="H836" s="105"/>
      <c r="I836" s="106"/>
      <c r="J836" s="22" t="s">
        <v>1412</v>
      </c>
      <c r="K836" s="15">
        <f>SUM(K780:K835)</f>
        <v>9673279.260000002</v>
      </c>
      <c r="L836" s="15">
        <f>SUM(L780:L835)</f>
        <v>8503368.66</v>
      </c>
      <c r="M836" s="15">
        <f>SUM(M780:M835)</f>
        <v>1169910.6</v>
      </c>
      <c r="N836" s="88">
        <f>SUM(N780:N835)</f>
        <v>0</v>
      </c>
    </row>
    <row r="837" spans="1:14" ht="12.75">
      <c r="A837" s="18"/>
      <c r="B837" s="2"/>
      <c r="C837" s="2"/>
      <c r="D837" s="19"/>
      <c r="E837" s="19"/>
      <c r="F837" s="105"/>
      <c r="G837" s="106"/>
      <c r="H837" s="105"/>
      <c r="I837" s="106"/>
      <c r="J837" s="20"/>
      <c r="K837" s="21"/>
      <c r="L837" s="21"/>
      <c r="M837" s="21"/>
      <c r="N837" s="50"/>
    </row>
    <row r="838" spans="1:14" ht="12.75">
      <c r="A838" s="11"/>
      <c r="B838" s="12"/>
      <c r="C838" s="12"/>
      <c r="D838" s="13"/>
      <c r="E838" s="13"/>
      <c r="F838" s="91"/>
      <c r="G838" s="106"/>
      <c r="H838" s="107"/>
      <c r="I838" s="106"/>
      <c r="J838" s="17" t="s">
        <v>1413</v>
      </c>
      <c r="K838" s="15"/>
      <c r="L838" s="15"/>
      <c r="M838" s="15"/>
      <c r="N838" s="50"/>
    </row>
    <row r="839" spans="1:14" ht="12.75">
      <c r="A839" s="11"/>
      <c r="B839" s="12"/>
      <c r="C839" s="12"/>
      <c r="D839" s="13"/>
      <c r="E839" s="13"/>
      <c r="F839" s="91"/>
      <c r="G839" s="106"/>
      <c r="H839" s="107"/>
      <c r="I839" s="106"/>
      <c r="J839" s="17"/>
      <c r="K839" s="15"/>
      <c r="L839" s="15"/>
      <c r="M839" s="15"/>
      <c r="N839" s="50"/>
    </row>
    <row r="840" spans="1:14" s="74" customFormat="1" ht="12.75">
      <c r="A840" s="69" t="s">
        <v>1136</v>
      </c>
      <c r="B840" s="70" t="s">
        <v>1414</v>
      </c>
      <c r="C840" s="70" t="s">
        <v>1041</v>
      </c>
      <c r="D840" s="71">
        <v>2016</v>
      </c>
      <c r="E840" s="71">
        <v>15</v>
      </c>
      <c r="F840" s="92" t="s">
        <v>1413</v>
      </c>
      <c r="G840" s="93"/>
      <c r="H840" s="92" t="s">
        <v>9</v>
      </c>
      <c r="I840" s="93"/>
      <c r="J840" s="72" t="s">
        <v>1415</v>
      </c>
      <c r="K840" s="73">
        <v>19000</v>
      </c>
      <c r="L840" s="73">
        <v>19000</v>
      </c>
      <c r="M840" s="73">
        <v>0</v>
      </c>
      <c r="N840" s="50">
        <v>0</v>
      </c>
    </row>
    <row r="841" spans="1:14" ht="12.75">
      <c r="A841" s="18" t="s">
        <v>1136</v>
      </c>
      <c r="B841" s="2" t="s">
        <v>1414</v>
      </c>
      <c r="C841" s="2" t="s">
        <v>594</v>
      </c>
      <c r="D841" s="19" t="s">
        <v>9</v>
      </c>
      <c r="E841" s="19" t="s">
        <v>1416</v>
      </c>
      <c r="F841" s="105" t="s">
        <v>1413</v>
      </c>
      <c r="G841" s="106"/>
      <c r="H841" s="105" t="s">
        <v>9</v>
      </c>
      <c r="I841" s="106"/>
      <c r="J841" s="20" t="s">
        <v>1417</v>
      </c>
      <c r="K841" s="21">
        <v>19000</v>
      </c>
      <c r="L841" s="21">
        <v>19000</v>
      </c>
      <c r="M841" s="21">
        <v>0</v>
      </c>
      <c r="N841" s="50">
        <v>0</v>
      </c>
    </row>
    <row r="842" spans="1:14" ht="12.75">
      <c r="A842" s="18"/>
      <c r="B842" s="2"/>
      <c r="C842" s="2"/>
      <c r="D842" s="19"/>
      <c r="E842" s="19"/>
      <c r="F842" s="107"/>
      <c r="G842" s="106"/>
      <c r="H842" s="105"/>
      <c r="I842" s="106"/>
      <c r="J842" s="22" t="s">
        <v>1418</v>
      </c>
      <c r="K842" s="15">
        <f>SUM(K840:K841)</f>
        <v>38000</v>
      </c>
      <c r="L842" s="15">
        <f>SUM(L840:L841)</f>
        <v>38000</v>
      </c>
      <c r="M842" s="15">
        <f>SUM(M840:M841)</f>
        <v>0</v>
      </c>
      <c r="N842" s="88">
        <f>SUM(N840:N841)</f>
        <v>0</v>
      </c>
    </row>
    <row r="843" spans="1:14" ht="12.75">
      <c r="A843" s="18"/>
      <c r="B843" s="2"/>
      <c r="C843" s="2"/>
      <c r="D843" s="19"/>
      <c r="E843" s="19"/>
      <c r="F843" s="105"/>
      <c r="G843" s="106"/>
      <c r="H843" s="105"/>
      <c r="I843" s="106"/>
      <c r="J843" s="20"/>
      <c r="K843" s="21"/>
      <c r="L843" s="21"/>
      <c r="M843" s="21"/>
      <c r="N843" s="50"/>
    </row>
    <row r="844" spans="1:14" ht="12.75">
      <c r="A844" s="18"/>
      <c r="B844" s="2"/>
      <c r="C844" s="2"/>
      <c r="D844" s="19"/>
      <c r="E844" s="19"/>
      <c r="F844" s="107"/>
      <c r="G844" s="106"/>
      <c r="H844" s="105"/>
      <c r="I844" s="106"/>
      <c r="J844" s="33" t="s">
        <v>1419</v>
      </c>
      <c r="K844" s="34">
        <f>K836+K842</f>
        <v>9711279.260000002</v>
      </c>
      <c r="L844" s="34">
        <f>L836+L842</f>
        <v>8541368.66</v>
      </c>
      <c r="M844" s="34">
        <f>M836+M842</f>
        <v>1169910.6</v>
      </c>
      <c r="N844" s="87">
        <f>N836+N842</f>
        <v>0</v>
      </c>
    </row>
    <row r="845" spans="1:14" ht="12.75">
      <c r="A845" s="18"/>
      <c r="B845" s="2"/>
      <c r="C845" s="2"/>
      <c r="D845" s="19"/>
      <c r="E845" s="19"/>
      <c r="F845" s="105"/>
      <c r="G845" s="106"/>
      <c r="H845" s="105"/>
      <c r="I845" s="106"/>
      <c r="J845" s="20"/>
      <c r="K845" s="21"/>
      <c r="L845" s="21"/>
      <c r="M845" s="21"/>
      <c r="N845" s="50"/>
    </row>
    <row r="846" spans="1:14" ht="12.75">
      <c r="A846" s="18"/>
      <c r="B846" s="2"/>
      <c r="C846" s="2"/>
      <c r="D846" s="19"/>
      <c r="E846" s="19"/>
      <c r="F846" s="105"/>
      <c r="G846" s="106"/>
      <c r="H846" s="105"/>
      <c r="I846" s="106"/>
      <c r="J846" s="20"/>
      <c r="K846" s="21"/>
      <c r="L846" s="21"/>
      <c r="M846" s="21"/>
      <c r="N846" s="50"/>
    </row>
    <row r="847" spans="1:14" ht="30">
      <c r="A847" s="11"/>
      <c r="B847" s="12"/>
      <c r="C847" s="12"/>
      <c r="D847" s="13"/>
      <c r="E847" s="13"/>
      <c r="F847" s="107"/>
      <c r="G847" s="106"/>
      <c r="H847" s="107"/>
      <c r="I847" s="106"/>
      <c r="J847" s="14" t="s">
        <v>1420</v>
      </c>
      <c r="K847" s="15"/>
      <c r="L847" s="15"/>
      <c r="M847" s="15"/>
      <c r="N847" s="50"/>
    </row>
    <row r="848" spans="1:14" ht="15">
      <c r="A848" s="11"/>
      <c r="B848" s="12"/>
      <c r="C848" s="12"/>
      <c r="D848" s="13"/>
      <c r="E848" s="13"/>
      <c r="F848" s="107"/>
      <c r="G848" s="106"/>
      <c r="H848" s="107"/>
      <c r="I848" s="106"/>
      <c r="J848" s="16"/>
      <c r="K848" s="15"/>
      <c r="L848" s="15"/>
      <c r="M848" s="15"/>
      <c r="N848" s="50"/>
    </row>
    <row r="849" spans="1:14" ht="12.75">
      <c r="A849" s="11"/>
      <c r="B849" s="12"/>
      <c r="C849" s="12"/>
      <c r="D849" s="13"/>
      <c r="E849" s="13"/>
      <c r="F849" s="91"/>
      <c r="G849" s="106"/>
      <c r="H849" s="107"/>
      <c r="I849" s="106"/>
      <c r="J849" s="17" t="s">
        <v>1421</v>
      </c>
      <c r="K849" s="15"/>
      <c r="L849" s="15"/>
      <c r="M849" s="15"/>
      <c r="N849" s="50"/>
    </row>
    <row r="850" spans="1:14" ht="12.75">
      <c r="A850" s="11"/>
      <c r="B850" s="12"/>
      <c r="C850" s="12"/>
      <c r="D850" s="13"/>
      <c r="E850" s="13"/>
      <c r="F850" s="91"/>
      <c r="G850" s="106"/>
      <c r="H850" s="107"/>
      <c r="I850" s="106"/>
      <c r="J850" s="17"/>
      <c r="K850" s="15"/>
      <c r="L850" s="15"/>
      <c r="M850" s="15"/>
      <c r="N850" s="50"/>
    </row>
    <row r="851" spans="1:14" s="68" customFormat="1" ht="12.75">
      <c r="A851" s="63" t="s">
        <v>1422</v>
      </c>
      <c r="B851" s="64" t="s">
        <v>393</v>
      </c>
      <c r="C851" s="64" t="s">
        <v>371</v>
      </c>
      <c r="D851" s="65" t="s">
        <v>9</v>
      </c>
      <c r="E851" s="65" t="s">
        <v>1423</v>
      </c>
      <c r="F851" s="100" t="s">
        <v>1514</v>
      </c>
      <c r="G851" s="101"/>
      <c r="H851" s="100" t="s">
        <v>9</v>
      </c>
      <c r="I851" s="101"/>
      <c r="J851" s="66" t="s">
        <v>1424</v>
      </c>
      <c r="K851" s="67">
        <v>1500000</v>
      </c>
      <c r="L851" s="67">
        <f>K851-M851-N851</f>
        <v>0</v>
      </c>
      <c r="M851" s="67">
        <v>0</v>
      </c>
      <c r="N851" s="61">
        <v>1500000</v>
      </c>
    </row>
    <row r="852" spans="1:14" s="68" customFormat="1" ht="12.75" customHeight="1">
      <c r="A852" s="63" t="s">
        <v>1422</v>
      </c>
      <c r="B852" s="64" t="s">
        <v>393</v>
      </c>
      <c r="C852" s="64" t="s">
        <v>269</v>
      </c>
      <c r="D852" s="65" t="s">
        <v>47</v>
      </c>
      <c r="E852" s="65" t="s">
        <v>1425</v>
      </c>
      <c r="F852" s="100" t="s">
        <v>1514</v>
      </c>
      <c r="G852" s="101"/>
      <c r="H852" s="100" t="s">
        <v>9</v>
      </c>
      <c r="I852" s="101"/>
      <c r="J852" s="66" t="s">
        <v>1426</v>
      </c>
      <c r="K852" s="67">
        <v>250000</v>
      </c>
      <c r="L852" s="67">
        <v>250000</v>
      </c>
      <c r="M852" s="67">
        <v>0</v>
      </c>
      <c r="N852" s="61">
        <v>0</v>
      </c>
    </row>
    <row r="853" spans="1:14" s="68" customFormat="1" ht="12.75" customHeight="1">
      <c r="A853" s="63" t="s">
        <v>1422</v>
      </c>
      <c r="B853" s="64" t="s">
        <v>393</v>
      </c>
      <c r="C853" s="64" t="s">
        <v>398</v>
      </c>
      <c r="D853" s="65" t="s">
        <v>47</v>
      </c>
      <c r="E853" s="65" t="s">
        <v>1427</v>
      </c>
      <c r="F853" s="100" t="s">
        <v>1514</v>
      </c>
      <c r="G853" s="101"/>
      <c r="H853" s="100" t="s">
        <v>9</v>
      </c>
      <c r="I853" s="101"/>
      <c r="J853" s="66" t="s">
        <v>1428</v>
      </c>
      <c r="K853" s="67">
        <v>40000</v>
      </c>
      <c r="L853" s="67">
        <v>40000</v>
      </c>
      <c r="M853" s="67">
        <v>0</v>
      </c>
      <c r="N853" s="61">
        <v>0</v>
      </c>
    </row>
    <row r="854" spans="1:14" s="68" customFormat="1" ht="12.75" customHeight="1">
      <c r="A854" s="63" t="s">
        <v>1422</v>
      </c>
      <c r="B854" s="64" t="s">
        <v>393</v>
      </c>
      <c r="C854" s="64" t="s">
        <v>398</v>
      </c>
      <c r="D854" s="65" t="s">
        <v>47</v>
      </c>
      <c r="E854" s="65" t="s">
        <v>676</v>
      </c>
      <c r="F854" s="100" t="s">
        <v>1514</v>
      </c>
      <c r="G854" s="101"/>
      <c r="H854" s="100" t="s">
        <v>9</v>
      </c>
      <c r="I854" s="101"/>
      <c r="J854" s="66" t="s">
        <v>1429</v>
      </c>
      <c r="K854" s="67">
        <v>195100</v>
      </c>
      <c r="L854" s="67">
        <v>195100</v>
      </c>
      <c r="M854" s="67">
        <v>0</v>
      </c>
      <c r="N854" s="61">
        <v>0</v>
      </c>
    </row>
    <row r="855" spans="1:14" s="68" customFormat="1" ht="12.75" customHeight="1">
      <c r="A855" s="63" t="s">
        <v>1422</v>
      </c>
      <c r="B855" s="64" t="s">
        <v>1430</v>
      </c>
      <c r="C855" s="64" t="s">
        <v>42</v>
      </c>
      <c r="D855" s="65" t="s">
        <v>43</v>
      </c>
      <c r="E855" s="65" t="s">
        <v>1431</v>
      </c>
      <c r="F855" s="100" t="s">
        <v>1514</v>
      </c>
      <c r="G855" s="101"/>
      <c r="H855" s="100" t="s">
        <v>9</v>
      </c>
      <c r="I855" s="101"/>
      <c r="J855" s="66" t="s">
        <v>1432</v>
      </c>
      <c r="K855" s="67">
        <v>20000</v>
      </c>
      <c r="L855" s="67">
        <v>20000</v>
      </c>
      <c r="M855" s="67">
        <v>0</v>
      </c>
      <c r="N855" s="61">
        <v>0</v>
      </c>
    </row>
    <row r="856" spans="1:14" s="68" customFormat="1" ht="12.75">
      <c r="A856" s="63" t="s">
        <v>1433</v>
      </c>
      <c r="B856" s="64" t="s">
        <v>1434</v>
      </c>
      <c r="C856" s="64" t="s">
        <v>8</v>
      </c>
      <c r="D856" s="65" t="s">
        <v>47</v>
      </c>
      <c r="E856" s="65" t="s">
        <v>1435</v>
      </c>
      <c r="F856" s="100" t="s">
        <v>1515</v>
      </c>
      <c r="G856" s="101"/>
      <c r="H856" s="100" t="s">
        <v>9</v>
      </c>
      <c r="I856" s="101"/>
      <c r="J856" s="66" t="s">
        <v>1436</v>
      </c>
      <c r="K856" s="67">
        <v>3000</v>
      </c>
      <c r="L856" s="67">
        <v>3000</v>
      </c>
      <c r="M856" s="67">
        <v>0</v>
      </c>
      <c r="N856" s="61">
        <v>0</v>
      </c>
    </row>
    <row r="857" spans="1:16" s="68" customFormat="1" ht="12.75" customHeight="1">
      <c r="A857" s="63" t="s">
        <v>1433</v>
      </c>
      <c r="B857" s="64" t="s">
        <v>1437</v>
      </c>
      <c r="C857" s="64" t="s">
        <v>371</v>
      </c>
      <c r="D857" s="65" t="s">
        <v>47</v>
      </c>
      <c r="E857" s="65" t="s">
        <v>1438</v>
      </c>
      <c r="F857" s="100" t="s">
        <v>1515</v>
      </c>
      <c r="G857" s="101"/>
      <c r="H857" s="100" t="s">
        <v>9</v>
      </c>
      <c r="I857" s="101"/>
      <c r="J857" s="66" t="s">
        <v>1439</v>
      </c>
      <c r="K857" s="67">
        <v>267000</v>
      </c>
      <c r="L857" s="67">
        <v>267000</v>
      </c>
      <c r="M857" s="67">
        <v>0</v>
      </c>
      <c r="N857" s="61">
        <v>0</v>
      </c>
      <c r="P857" s="81"/>
    </row>
    <row r="858" spans="1:14" s="68" customFormat="1" ht="12.75" customHeight="1">
      <c r="A858" s="77" t="s">
        <v>1433</v>
      </c>
      <c r="B858" s="78" t="s">
        <v>1437</v>
      </c>
      <c r="C858" s="78" t="s">
        <v>371</v>
      </c>
      <c r="D858" s="79" t="s">
        <v>47</v>
      </c>
      <c r="E858" s="79" t="s">
        <v>704</v>
      </c>
      <c r="F858" s="95" t="s">
        <v>1515</v>
      </c>
      <c r="G858" s="96"/>
      <c r="H858" s="95">
        <v>2017</v>
      </c>
      <c r="I858" s="96"/>
      <c r="J858" s="66" t="s">
        <v>996</v>
      </c>
      <c r="K858" s="67">
        <v>100000</v>
      </c>
      <c r="L858" s="67">
        <v>100000</v>
      </c>
      <c r="M858" s="80">
        <v>0</v>
      </c>
      <c r="N858" s="61">
        <v>0</v>
      </c>
    </row>
    <row r="859" spans="1:14" s="68" customFormat="1" ht="12.75" customHeight="1">
      <c r="A859" s="63" t="s">
        <v>1433</v>
      </c>
      <c r="B859" s="64" t="s">
        <v>1437</v>
      </c>
      <c r="C859" s="64" t="s">
        <v>371</v>
      </c>
      <c r="D859" s="65" t="s">
        <v>47</v>
      </c>
      <c r="E859" s="65" t="s">
        <v>680</v>
      </c>
      <c r="F859" s="100" t="s">
        <v>1515</v>
      </c>
      <c r="G859" s="101"/>
      <c r="H859" s="100" t="s">
        <v>9</v>
      </c>
      <c r="I859" s="101"/>
      <c r="J859" s="66" t="s">
        <v>1440</v>
      </c>
      <c r="K859" s="67">
        <v>133000</v>
      </c>
      <c r="L859" s="67">
        <v>133000</v>
      </c>
      <c r="M859" s="67">
        <v>0</v>
      </c>
      <c r="N859" s="61">
        <v>0</v>
      </c>
    </row>
    <row r="860" spans="1:14" s="68" customFormat="1" ht="13.5" customHeight="1">
      <c r="A860" s="63" t="s">
        <v>1433</v>
      </c>
      <c r="B860" s="64" t="s">
        <v>1437</v>
      </c>
      <c r="C860" s="64" t="s">
        <v>8</v>
      </c>
      <c r="D860" s="65" t="s">
        <v>9</v>
      </c>
      <c r="E860" s="65" t="s">
        <v>1441</v>
      </c>
      <c r="F860" s="100" t="s">
        <v>1515</v>
      </c>
      <c r="G860" s="101"/>
      <c r="H860" s="100" t="s">
        <v>9</v>
      </c>
      <c r="I860" s="101"/>
      <c r="J860" s="66" t="s">
        <v>1516</v>
      </c>
      <c r="K860" s="67">
        <v>88400</v>
      </c>
      <c r="L860" s="67">
        <v>88400</v>
      </c>
      <c r="M860" s="67">
        <v>0</v>
      </c>
      <c r="N860" s="61">
        <v>0</v>
      </c>
    </row>
    <row r="861" spans="1:14" s="68" customFormat="1" ht="12.75" customHeight="1">
      <c r="A861" s="63" t="s">
        <v>1433</v>
      </c>
      <c r="B861" s="64" t="s">
        <v>1437</v>
      </c>
      <c r="C861" s="64" t="s">
        <v>42</v>
      </c>
      <c r="D861" s="65" t="s">
        <v>1442</v>
      </c>
      <c r="E861" s="65" t="s">
        <v>440</v>
      </c>
      <c r="F861" s="100" t="s">
        <v>1515</v>
      </c>
      <c r="G861" s="101"/>
      <c r="H861" s="100" t="s">
        <v>9</v>
      </c>
      <c r="I861" s="101"/>
      <c r="J861" s="66" t="s">
        <v>1443</v>
      </c>
      <c r="K861" s="67">
        <v>509089.51</v>
      </c>
      <c r="L861" s="67">
        <v>509089.51</v>
      </c>
      <c r="M861" s="67">
        <v>0</v>
      </c>
      <c r="N861" s="61">
        <v>0</v>
      </c>
    </row>
    <row r="862" spans="1:14" s="68" customFormat="1" ht="12.75" customHeight="1">
      <c r="A862" s="63" t="s">
        <v>1433</v>
      </c>
      <c r="B862" s="64" t="s">
        <v>1437</v>
      </c>
      <c r="C862" s="64" t="s">
        <v>269</v>
      </c>
      <c r="D862" s="65" t="s">
        <v>43</v>
      </c>
      <c r="E862" s="65" t="s">
        <v>522</v>
      </c>
      <c r="F862" s="100" t="s">
        <v>1515</v>
      </c>
      <c r="G862" s="101"/>
      <c r="H862" s="100" t="s">
        <v>9</v>
      </c>
      <c r="I862" s="101"/>
      <c r="J862" s="66" t="s">
        <v>1444</v>
      </c>
      <c r="K862" s="67">
        <v>120000</v>
      </c>
      <c r="L862" s="67">
        <v>120000</v>
      </c>
      <c r="M862" s="67">
        <v>0</v>
      </c>
      <c r="N862" s="61">
        <v>0</v>
      </c>
    </row>
    <row r="863" spans="1:14" s="68" customFormat="1" ht="12.75" customHeight="1">
      <c r="A863" s="63" t="s">
        <v>1433</v>
      </c>
      <c r="B863" s="64" t="s">
        <v>1437</v>
      </c>
      <c r="C863" s="64" t="s">
        <v>269</v>
      </c>
      <c r="D863" s="65" t="s">
        <v>9</v>
      </c>
      <c r="E863" s="65" t="s">
        <v>1445</v>
      </c>
      <c r="F863" s="100" t="s">
        <v>1515</v>
      </c>
      <c r="G863" s="101"/>
      <c r="H863" s="100" t="s">
        <v>9</v>
      </c>
      <c r="I863" s="101"/>
      <c r="J863" s="66" t="s">
        <v>1446</v>
      </c>
      <c r="K863" s="67">
        <v>120000</v>
      </c>
      <c r="L863" s="67">
        <v>120000</v>
      </c>
      <c r="M863" s="67">
        <v>0</v>
      </c>
      <c r="N863" s="61">
        <v>0</v>
      </c>
    </row>
    <row r="864" spans="1:14" s="68" customFormat="1" ht="12.75" customHeight="1">
      <c r="A864" s="63" t="s">
        <v>1433</v>
      </c>
      <c r="B864" s="64" t="s">
        <v>1437</v>
      </c>
      <c r="C864" s="64" t="s">
        <v>1447</v>
      </c>
      <c r="D864" s="65" t="s">
        <v>47</v>
      </c>
      <c r="E864" s="65" t="s">
        <v>1448</v>
      </c>
      <c r="F864" s="100" t="s">
        <v>1515</v>
      </c>
      <c r="G864" s="101"/>
      <c r="H864" s="100" t="s">
        <v>9</v>
      </c>
      <c r="I864" s="101"/>
      <c r="J864" s="66" t="s">
        <v>1449</v>
      </c>
      <c r="K864" s="67">
        <v>30000</v>
      </c>
      <c r="L864" s="67">
        <v>30000</v>
      </c>
      <c r="M864" s="67">
        <v>0</v>
      </c>
      <c r="N864" s="61">
        <v>0</v>
      </c>
    </row>
    <row r="865" spans="1:14" s="68" customFormat="1" ht="12.75" customHeight="1">
      <c r="A865" s="63" t="s">
        <v>1433</v>
      </c>
      <c r="B865" s="64" t="s">
        <v>1437</v>
      </c>
      <c r="C865" s="64" t="s">
        <v>573</v>
      </c>
      <c r="D865" s="65" t="s">
        <v>43</v>
      </c>
      <c r="E865" s="65" t="s">
        <v>1450</v>
      </c>
      <c r="F865" s="100" t="s">
        <v>1515</v>
      </c>
      <c r="G865" s="101"/>
      <c r="H865" s="100" t="s">
        <v>1121</v>
      </c>
      <c r="I865" s="101"/>
      <c r="J865" s="66" t="s">
        <v>1451</v>
      </c>
      <c r="K865" s="67">
        <v>30000</v>
      </c>
      <c r="L865" s="67">
        <v>30000</v>
      </c>
      <c r="M865" s="67">
        <v>0</v>
      </c>
      <c r="N865" s="61">
        <v>0</v>
      </c>
    </row>
    <row r="866" spans="1:14" s="68" customFormat="1" ht="12.75" customHeight="1">
      <c r="A866" s="63" t="s">
        <v>1433</v>
      </c>
      <c r="B866" s="64" t="s">
        <v>1452</v>
      </c>
      <c r="C866" s="64" t="s">
        <v>398</v>
      </c>
      <c r="D866" s="65" t="s">
        <v>47</v>
      </c>
      <c r="E866" s="65" t="s">
        <v>1453</v>
      </c>
      <c r="F866" s="100" t="s">
        <v>1515</v>
      </c>
      <c r="G866" s="101"/>
      <c r="H866" s="100" t="s">
        <v>9</v>
      </c>
      <c r="I866" s="101"/>
      <c r="J866" s="66" t="s">
        <v>1454</v>
      </c>
      <c r="K866" s="67">
        <v>521125.2</v>
      </c>
      <c r="L866" s="67">
        <v>521125.2</v>
      </c>
      <c r="M866" s="67">
        <v>0</v>
      </c>
      <c r="N866" s="61">
        <v>0</v>
      </c>
    </row>
    <row r="867" spans="1:14" s="68" customFormat="1" ht="12.75" customHeight="1">
      <c r="A867" s="63" t="s">
        <v>1433</v>
      </c>
      <c r="B867" s="64" t="s">
        <v>1452</v>
      </c>
      <c r="C867" s="64" t="s">
        <v>398</v>
      </c>
      <c r="D867" s="65" t="s">
        <v>47</v>
      </c>
      <c r="E867" s="65" t="s">
        <v>1455</v>
      </c>
      <c r="F867" s="100" t="s">
        <v>1515</v>
      </c>
      <c r="G867" s="101"/>
      <c r="H867" s="100" t="s">
        <v>9</v>
      </c>
      <c r="I867" s="101"/>
      <c r="J867" s="66" t="s">
        <v>1456</v>
      </c>
      <c r="K867" s="67">
        <v>200000</v>
      </c>
      <c r="L867" s="67">
        <v>200000</v>
      </c>
      <c r="M867" s="67">
        <v>0</v>
      </c>
      <c r="N867" s="61">
        <v>0</v>
      </c>
    </row>
    <row r="868" spans="1:14" s="68" customFormat="1" ht="12.75" customHeight="1">
      <c r="A868" s="63" t="s">
        <v>1433</v>
      </c>
      <c r="B868" s="64" t="s">
        <v>1452</v>
      </c>
      <c r="C868" s="64" t="s">
        <v>398</v>
      </c>
      <c r="D868" s="65" t="s">
        <v>47</v>
      </c>
      <c r="E868" s="65" t="s">
        <v>1457</v>
      </c>
      <c r="F868" s="100" t="s">
        <v>1515</v>
      </c>
      <c r="G868" s="101"/>
      <c r="H868" s="100" t="s">
        <v>9</v>
      </c>
      <c r="I868" s="101"/>
      <c r="J868" s="66" t="s">
        <v>1458</v>
      </c>
      <c r="K868" s="67">
        <v>509769.4</v>
      </c>
      <c r="L868" s="67">
        <v>509769.4</v>
      </c>
      <c r="M868" s="67">
        <v>0</v>
      </c>
      <c r="N868" s="61">
        <v>0</v>
      </c>
    </row>
    <row r="869" spans="1:14" s="68" customFormat="1" ht="12.75" customHeight="1">
      <c r="A869" s="63" t="s">
        <v>1433</v>
      </c>
      <c r="B869" s="64" t="s">
        <v>1452</v>
      </c>
      <c r="C869" s="64" t="s">
        <v>398</v>
      </c>
      <c r="D869" s="65" t="s">
        <v>47</v>
      </c>
      <c r="E869" s="65" t="s">
        <v>1459</v>
      </c>
      <c r="F869" s="100" t="s">
        <v>1515</v>
      </c>
      <c r="G869" s="101"/>
      <c r="H869" s="100" t="s">
        <v>9</v>
      </c>
      <c r="I869" s="101"/>
      <c r="J869" s="66" t="s">
        <v>1460</v>
      </c>
      <c r="K869" s="67">
        <v>509769.41</v>
      </c>
      <c r="L869" s="67">
        <v>509769.41</v>
      </c>
      <c r="M869" s="67">
        <v>0</v>
      </c>
      <c r="N869" s="61">
        <v>0</v>
      </c>
    </row>
    <row r="870" spans="1:14" s="68" customFormat="1" ht="12.75" customHeight="1">
      <c r="A870" s="63" t="s">
        <v>1433</v>
      </c>
      <c r="B870" s="64" t="s">
        <v>1452</v>
      </c>
      <c r="C870" s="64" t="s">
        <v>1447</v>
      </c>
      <c r="D870" s="65" t="s">
        <v>47</v>
      </c>
      <c r="E870" s="65" t="s">
        <v>1461</v>
      </c>
      <c r="F870" s="100" t="s">
        <v>1515</v>
      </c>
      <c r="G870" s="101"/>
      <c r="H870" s="100" t="s">
        <v>9</v>
      </c>
      <c r="I870" s="101"/>
      <c r="J870" s="66" t="s">
        <v>1462</v>
      </c>
      <c r="K870" s="67">
        <v>440000</v>
      </c>
      <c r="L870" s="67">
        <v>440000</v>
      </c>
      <c r="M870" s="67">
        <v>0</v>
      </c>
      <c r="N870" s="61">
        <v>0</v>
      </c>
    </row>
    <row r="871" spans="1:14" s="68" customFormat="1" ht="12.75" customHeight="1">
      <c r="A871" s="63" t="s">
        <v>1433</v>
      </c>
      <c r="B871" s="64" t="s">
        <v>1452</v>
      </c>
      <c r="C871" s="64" t="s">
        <v>573</v>
      </c>
      <c r="D871" s="65" t="s">
        <v>43</v>
      </c>
      <c r="E871" s="65" t="s">
        <v>396</v>
      </c>
      <c r="F871" s="100" t="s">
        <v>1515</v>
      </c>
      <c r="G871" s="101"/>
      <c r="H871" s="100" t="s">
        <v>9</v>
      </c>
      <c r="I871" s="101"/>
      <c r="J871" s="66" t="s">
        <v>1463</v>
      </c>
      <c r="K871" s="67">
        <v>150000</v>
      </c>
      <c r="L871" s="67">
        <v>150000</v>
      </c>
      <c r="M871" s="67">
        <v>0</v>
      </c>
      <c r="N871" s="61">
        <v>0</v>
      </c>
    </row>
    <row r="872" spans="1:16" s="68" customFormat="1" ht="12.75" customHeight="1">
      <c r="A872" s="63" t="s">
        <v>1433</v>
      </c>
      <c r="B872" s="64" t="s">
        <v>1452</v>
      </c>
      <c r="C872" s="64" t="s">
        <v>573</v>
      </c>
      <c r="D872" s="65" t="s">
        <v>47</v>
      </c>
      <c r="E872" s="65" t="s">
        <v>89</v>
      </c>
      <c r="F872" s="100" t="s">
        <v>1515</v>
      </c>
      <c r="G872" s="101"/>
      <c r="H872" s="100" t="s">
        <v>9</v>
      </c>
      <c r="I872" s="101"/>
      <c r="J872" s="66" t="s">
        <v>1464</v>
      </c>
      <c r="K872" s="67">
        <v>707246.86</v>
      </c>
      <c r="L872" s="67">
        <v>707246.86</v>
      </c>
      <c r="M872" s="67">
        <v>0</v>
      </c>
      <c r="N872" s="61">
        <v>0</v>
      </c>
      <c r="P872" s="81"/>
    </row>
    <row r="873" spans="1:14" s="68" customFormat="1" ht="12.75" customHeight="1">
      <c r="A873" s="77" t="s">
        <v>1433</v>
      </c>
      <c r="B873" s="78" t="s">
        <v>1452</v>
      </c>
      <c r="C873" s="78" t="s">
        <v>573</v>
      </c>
      <c r="D873" s="79" t="s">
        <v>37</v>
      </c>
      <c r="E873" s="79" t="s">
        <v>376</v>
      </c>
      <c r="F873" s="95" t="s">
        <v>1515</v>
      </c>
      <c r="G873" s="96"/>
      <c r="H873" s="95">
        <v>2017</v>
      </c>
      <c r="I873" s="96"/>
      <c r="J873" s="66" t="s">
        <v>1258</v>
      </c>
      <c r="K873" s="67">
        <v>436313.63</v>
      </c>
      <c r="L873" s="67">
        <v>436313.63</v>
      </c>
      <c r="M873" s="80">
        <v>0</v>
      </c>
      <c r="N873" s="61">
        <v>0</v>
      </c>
    </row>
    <row r="874" spans="1:14" s="68" customFormat="1" ht="12.75" customHeight="1">
      <c r="A874" s="77" t="s">
        <v>1433</v>
      </c>
      <c r="B874" s="78" t="s">
        <v>1452</v>
      </c>
      <c r="C874" s="78" t="s">
        <v>573</v>
      </c>
      <c r="D874" s="79" t="s">
        <v>47</v>
      </c>
      <c r="E874" s="79" t="s">
        <v>1256</v>
      </c>
      <c r="F874" s="95" t="s">
        <v>1515</v>
      </c>
      <c r="G874" s="96"/>
      <c r="H874" s="95">
        <v>2017</v>
      </c>
      <c r="I874" s="96"/>
      <c r="J874" s="66" t="s">
        <v>1259</v>
      </c>
      <c r="K874" s="67">
        <v>416498.4</v>
      </c>
      <c r="L874" s="67">
        <v>416498.4</v>
      </c>
      <c r="M874" s="80">
        <v>0</v>
      </c>
      <c r="N874" s="61">
        <v>0</v>
      </c>
    </row>
    <row r="875" spans="1:14" s="68" customFormat="1" ht="12.75" customHeight="1">
      <c r="A875" s="77" t="s">
        <v>1433</v>
      </c>
      <c r="B875" s="78" t="s">
        <v>1452</v>
      </c>
      <c r="C875" s="78" t="s">
        <v>573</v>
      </c>
      <c r="D875" s="79" t="s">
        <v>47</v>
      </c>
      <c r="E875" s="79" t="s">
        <v>1257</v>
      </c>
      <c r="F875" s="95" t="s">
        <v>1515</v>
      </c>
      <c r="G875" s="96"/>
      <c r="H875" s="95">
        <v>2017</v>
      </c>
      <c r="I875" s="96"/>
      <c r="J875" s="66" t="s">
        <v>1260</v>
      </c>
      <c r="K875" s="67">
        <v>305187.97</v>
      </c>
      <c r="L875" s="67">
        <v>305187.97</v>
      </c>
      <c r="M875" s="80">
        <v>0</v>
      </c>
      <c r="N875" s="61">
        <v>0</v>
      </c>
    </row>
    <row r="876" spans="1:14" s="68" customFormat="1" ht="12.75" customHeight="1">
      <c r="A876" s="63" t="s">
        <v>1433</v>
      </c>
      <c r="B876" s="64" t="s">
        <v>1452</v>
      </c>
      <c r="C876" s="64" t="s">
        <v>573</v>
      </c>
      <c r="D876" s="65" t="s">
        <v>47</v>
      </c>
      <c r="E876" s="65" t="s">
        <v>1465</v>
      </c>
      <c r="F876" s="100" t="s">
        <v>1515</v>
      </c>
      <c r="G876" s="101"/>
      <c r="H876" s="100" t="s">
        <v>1121</v>
      </c>
      <c r="I876" s="101"/>
      <c r="J876" s="66" t="s">
        <v>1466</v>
      </c>
      <c r="K876" s="67">
        <v>100000</v>
      </c>
      <c r="L876" s="67">
        <v>100000</v>
      </c>
      <c r="M876" s="67">
        <v>0</v>
      </c>
      <c r="N876" s="61">
        <v>0</v>
      </c>
    </row>
    <row r="877" spans="1:14" ht="12.75">
      <c r="A877" s="18"/>
      <c r="B877" s="2"/>
      <c r="C877" s="2"/>
      <c r="D877" s="19"/>
      <c r="E877" s="19"/>
      <c r="F877" s="107"/>
      <c r="G877" s="106"/>
      <c r="H877" s="105"/>
      <c r="I877" s="106"/>
      <c r="J877" s="22"/>
      <c r="K877" s="15">
        <f>SUM(K851:K876)</f>
        <v>7701500.380000001</v>
      </c>
      <c r="L877" s="15">
        <f>SUM(L851:L876)</f>
        <v>6201500.38</v>
      </c>
      <c r="M877" s="15">
        <f>SUM(M851:M876)</f>
        <v>0</v>
      </c>
      <c r="N877" s="88">
        <f>SUM(N851:N876)</f>
        <v>1500000</v>
      </c>
    </row>
    <row r="878" spans="1:14" ht="12.75">
      <c r="A878" s="18"/>
      <c r="B878" s="2"/>
      <c r="C878" s="2"/>
      <c r="D878" s="19"/>
      <c r="E878" s="19"/>
      <c r="F878" s="105"/>
      <c r="G878" s="106"/>
      <c r="H878" s="105"/>
      <c r="I878" s="106"/>
      <c r="J878" s="20"/>
      <c r="K878" s="21"/>
      <c r="L878" s="21"/>
      <c r="M878" s="21"/>
      <c r="N878" s="50"/>
    </row>
    <row r="879" spans="1:14" ht="12.75">
      <c r="A879" s="18"/>
      <c r="B879" s="2"/>
      <c r="C879" s="2"/>
      <c r="D879" s="19"/>
      <c r="E879" s="19"/>
      <c r="F879" s="107"/>
      <c r="G879" s="106"/>
      <c r="H879" s="105"/>
      <c r="I879" s="106"/>
      <c r="J879" s="33" t="s">
        <v>1525</v>
      </c>
      <c r="K879" s="34">
        <f>K877</f>
        <v>7701500.380000001</v>
      </c>
      <c r="L879" s="34">
        <f>L877</f>
        <v>6201500.38</v>
      </c>
      <c r="M879" s="34">
        <f>M877</f>
        <v>0</v>
      </c>
      <c r="N879" s="87">
        <f>N877</f>
        <v>1500000</v>
      </c>
    </row>
    <row r="880" spans="1:14" ht="12.75">
      <c r="A880" s="18"/>
      <c r="B880" s="2"/>
      <c r="C880" s="2"/>
      <c r="D880" s="19"/>
      <c r="E880" s="19"/>
      <c r="F880" s="105"/>
      <c r="G880" s="106"/>
      <c r="H880" s="105"/>
      <c r="I880" s="106"/>
      <c r="J880" s="20"/>
      <c r="K880" s="21"/>
      <c r="L880" s="21"/>
      <c r="M880" s="21"/>
      <c r="N880" s="50"/>
    </row>
    <row r="881" spans="1:14" ht="12.75">
      <c r="A881" s="18"/>
      <c r="B881" s="2"/>
      <c r="C881" s="2"/>
      <c r="D881" s="19"/>
      <c r="E881" s="19"/>
      <c r="F881" s="105"/>
      <c r="G881" s="106"/>
      <c r="H881" s="105"/>
      <c r="I881" s="106"/>
      <c r="J881" s="20"/>
      <c r="K881" s="21"/>
      <c r="L881" s="21"/>
      <c r="M881" s="21"/>
      <c r="N881" s="50"/>
    </row>
    <row r="882" spans="1:14" ht="12.75">
      <c r="A882" s="18"/>
      <c r="B882" s="2"/>
      <c r="C882" s="2"/>
      <c r="D882" s="19"/>
      <c r="E882" s="19"/>
      <c r="F882" s="105"/>
      <c r="G882" s="106"/>
      <c r="H882" s="105"/>
      <c r="I882" s="106"/>
      <c r="J882" s="20"/>
      <c r="K882" s="21"/>
      <c r="L882" s="21"/>
      <c r="M882" s="21"/>
      <c r="N882" s="50"/>
    </row>
    <row r="883" spans="1:14" ht="13.5" thickBot="1">
      <c r="A883" s="30"/>
      <c r="B883" s="31"/>
      <c r="C883" s="31"/>
      <c r="D883" s="32"/>
      <c r="E883" s="32"/>
      <c r="F883" s="102"/>
      <c r="G883" s="103"/>
      <c r="H883" s="104"/>
      <c r="I883" s="103"/>
      <c r="J883" s="38" t="s">
        <v>1467</v>
      </c>
      <c r="K883" s="39">
        <f>K231+K316+K337+K479+K501+K608+K755+K773+K844+K879</f>
        <v>216327325</v>
      </c>
      <c r="L883" s="39">
        <f>L231+L316+L337+L479+L501+L608+L755+L773+L844+L879</f>
        <v>193577574.12</v>
      </c>
      <c r="M883" s="39">
        <f>M231+M316+M337+M479+M501+M608+M755+M773+M844+M879</f>
        <v>14254729.239999998</v>
      </c>
      <c r="N883" s="90">
        <f>N231+N316+N337+N479+N501+N608+N755+N773+N844+N879</f>
        <v>8495021.64</v>
      </c>
    </row>
    <row r="884" ht="15.75" customHeight="1"/>
  </sheetData>
  <mergeCells count="1757">
    <mergeCell ref="F130:G130"/>
    <mergeCell ref="H130:I130"/>
    <mergeCell ref="F131:G131"/>
    <mergeCell ref="H830:I830"/>
    <mergeCell ref="F830:G830"/>
    <mergeCell ref="F344:G344"/>
    <mergeCell ref="H344:I344"/>
    <mergeCell ref="F394:G394"/>
    <mergeCell ref="H394:I394"/>
    <mergeCell ref="F395:G395"/>
    <mergeCell ref="H395:I395"/>
    <mergeCell ref="F392:G392"/>
    <mergeCell ref="H392:I392"/>
    <mergeCell ref="F393:G393"/>
    <mergeCell ref="H393:I393"/>
    <mergeCell ref="A1:F1"/>
    <mergeCell ref="G1:H1"/>
    <mergeCell ref="I1:M1"/>
    <mergeCell ref="A2:F2"/>
    <mergeCell ref="G2:H2"/>
    <mergeCell ref="I2:M2"/>
    <mergeCell ref="A3:F3"/>
    <mergeCell ref="G3:H3"/>
    <mergeCell ref="I3:M3"/>
    <mergeCell ref="A4:M4"/>
    <mergeCell ref="F7:G7"/>
    <mergeCell ref="H7:I7"/>
    <mergeCell ref="A6:C6"/>
    <mergeCell ref="D6:E6"/>
    <mergeCell ref="F6:G6"/>
    <mergeCell ref="H6:I6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F98:G98"/>
    <mergeCell ref="H98:I98"/>
    <mergeCell ref="F99:G99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F119:G119"/>
    <mergeCell ref="H119:I119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F124:G124"/>
    <mergeCell ref="H124:I124"/>
    <mergeCell ref="F125:G125"/>
    <mergeCell ref="H125:I125"/>
    <mergeCell ref="H126:I126"/>
    <mergeCell ref="F129:G129"/>
    <mergeCell ref="H129:I129"/>
    <mergeCell ref="F127:G127"/>
    <mergeCell ref="F126:G126"/>
    <mergeCell ref="H127:I127"/>
    <mergeCell ref="F128:G128"/>
    <mergeCell ref="H128:I128"/>
    <mergeCell ref="H131:I131"/>
    <mergeCell ref="F132:G132"/>
    <mergeCell ref="H132:I132"/>
    <mergeCell ref="F133:G133"/>
    <mergeCell ref="H133:I133"/>
    <mergeCell ref="F134:G134"/>
    <mergeCell ref="H134:I134"/>
    <mergeCell ref="F135:G135"/>
    <mergeCell ref="H135:I135"/>
    <mergeCell ref="F136:G136"/>
    <mergeCell ref="H136:I136"/>
    <mergeCell ref="F137:G137"/>
    <mergeCell ref="H137:I137"/>
    <mergeCell ref="F138:G138"/>
    <mergeCell ref="H138:I138"/>
    <mergeCell ref="H141:I141"/>
    <mergeCell ref="F142:G142"/>
    <mergeCell ref="H142:I142"/>
    <mergeCell ref="F139:G139"/>
    <mergeCell ref="H139:I139"/>
    <mergeCell ref="F140:G140"/>
    <mergeCell ref="H140:I140"/>
    <mergeCell ref="F141:G141"/>
    <mergeCell ref="F146:G146"/>
    <mergeCell ref="H146:I146"/>
    <mergeCell ref="F143:G143"/>
    <mergeCell ref="H143:I143"/>
    <mergeCell ref="F145:G145"/>
    <mergeCell ref="H145:I145"/>
    <mergeCell ref="F144:G144"/>
    <mergeCell ref="H144:I144"/>
    <mergeCell ref="F147:G147"/>
    <mergeCell ref="H147:I147"/>
    <mergeCell ref="F148:G148"/>
    <mergeCell ref="H148:I148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2:G162"/>
    <mergeCell ref="H162:I162"/>
    <mergeCell ref="F163:G163"/>
    <mergeCell ref="H163:I163"/>
    <mergeCell ref="F164:G164"/>
    <mergeCell ref="H164:I164"/>
    <mergeCell ref="F165:G165"/>
    <mergeCell ref="H165:I165"/>
    <mergeCell ref="F166:G166"/>
    <mergeCell ref="H166:I166"/>
    <mergeCell ref="F167:G167"/>
    <mergeCell ref="H167:I167"/>
    <mergeCell ref="F168:G168"/>
    <mergeCell ref="H168:I168"/>
    <mergeCell ref="F169:G169"/>
    <mergeCell ref="H169:I169"/>
    <mergeCell ref="F170:G170"/>
    <mergeCell ref="H170:I170"/>
    <mergeCell ref="F171:G171"/>
    <mergeCell ref="H171:I171"/>
    <mergeCell ref="F172:G172"/>
    <mergeCell ref="H172:I172"/>
    <mergeCell ref="F173:G173"/>
    <mergeCell ref="H173:I173"/>
    <mergeCell ref="F174:G174"/>
    <mergeCell ref="H174:I174"/>
    <mergeCell ref="F175:G175"/>
    <mergeCell ref="H175:I175"/>
    <mergeCell ref="F176:G176"/>
    <mergeCell ref="H176:I176"/>
    <mergeCell ref="F177:G177"/>
    <mergeCell ref="H177:I177"/>
    <mergeCell ref="F178:G178"/>
    <mergeCell ref="H178:I178"/>
    <mergeCell ref="F179:G179"/>
    <mergeCell ref="H179:I179"/>
    <mergeCell ref="F180:G180"/>
    <mergeCell ref="H180:I180"/>
    <mergeCell ref="F181:G181"/>
    <mergeCell ref="H181:I181"/>
    <mergeCell ref="F182:G182"/>
    <mergeCell ref="H182:I182"/>
    <mergeCell ref="F183:G183"/>
    <mergeCell ref="H183:I183"/>
    <mergeCell ref="F184:G184"/>
    <mergeCell ref="H184:I184"/>
    <mergeCell ref="F185:G185"/>
    <mergeCell ref="H185:I185"/>
    <mergeCell ref="F186:G186"/>
    <mergeCell ref="H186:I186"/>
    <mergeCell ref="F187:G187"/>
    <mergeCell ref="H187:I187"/>
    <mergeCell ref="F188:G188"/>
    <mergeCell ref="H188:I188"/>
    <mergeCell ref="F189:G189"/>
    <mergeCell ref="H189:I189"/>
    <mergeCell ref="F190:G190"/>
    <mergeCell ref="H190:I190"/>
    <mergeCell ref="F191:G191"/>
    <mergeCell ref="H191:I191"/>
    <mergeCell ref="F192:G192"/>
    <mergeCell ref="H192:I192"/>
    <mergeCell ref="F193:G193"/>
    <mergeCell ref="H193:I193"/>
    <mergeCell ref="F194:G194"/>
    <mergeCell ref="H194:I194"/>
    <mergeCell ref="F195:G195"/>
    <mergeCell ref="H195:I195"/>
    <mergeCell ref="F196:G196"/>
    <mergeCell ref="H196:I196"/>
    <mergeCell ref="F197:G197"/>
    <mergeCell ref="H197:I197"/>
    <mergeCell ref="F198:G198"/>
    <mergeCell ref="H198:I198"/>
    <mergeCell ref="F199:G199"/>
    <mergeCell ref="H199:I199"/>
    <mergeCell ref="F200:G200"/>
    <mergeCell ref="H200:I200"/>
    <mergeCell ref="F201:G201"/>
    <mergeCell ref="H201:I201"/>
    <mergeCell ref="F202:G202"/>
    <mergeCell ref="H202:I202"/>
    <mergeCell ref="F203:G203"/>
    <mergeCell ref="H203:I203"/>
    <mergeCell ref="F204:G204"/>
    <mergeCell ref="H204:I204"/>
    <mergeCell ref="F205:G205"/>
    <mergeCell ref="H205:I205"/>
    <mergeCell ref="F206:G206"/>
    <mergeCell ref="H206:I206"/>
    <mergeCell ref="F207:G207"/>
    <mergeCell ref="H207:I207"/>
    <mergeCell ref="F208:G208"/>
    <mergeCell ref="H208:I208"/>
    <mergeCell ref="F209:G209"/>
    <mergeCell ref="H209:I209"/>
    <mergeCell ref="F210:G210"/>
    <mergeCell ref="H210:I210"/>
    <mergeCell ref="F211:G211"/>
    <mergeCell ref="H211:I211"/>
    <mergeCell ref="F212:G212"/>
    <mergeCell ref="H212:I212"/>
    <mergeCell ref="F213:G213"/>
    <mergeCell ref="H213:I213"/>
    <mergeCell ref="F214:G214"/>
    <mergeCell ref="H214:I214"/>
    <mergeCell ref="F215:G215"/>
    <mergeCell ref="H215:I215"/>
    <mergeCell ref="F216:G216"/>
    <mergeCell ref="H216:I216"/>
    <mergeCell ref="F217:G217"/>
    <mergeCell ref="H217:I217"/>
    <mergeCell ref="F218:G218"/>
    <mergeCell ref="H218:I218"/>
    <mergeCell ref="F219:G219"/>
    <mergeCell ref="H219:I219"/>
    <mergeCell ref="F220:G220"/>
    <mergeCell ref="H220:I220"/>
    <mergeCell ref="F221:G221"/>
    <mergeCell ref="H221:I221"/>
    <mergeCell ref="F222:G222"/>
    <mergeCell ref="H222:I222"/>
    <mergeCell ref="F223:G223"/>
    <mergeCell ref="H223:I223"/>
    <mergeCell ref="F224:G224"/>
    <mergeCell ref="H224:I224"/>
    <mergeCell ref="F225:G225"/>
    <mergeCell ref="H225:I225"/>
    <mergeCell ref="F226:G226"/>
    <mergeCell ref="H226:I226"/>
    <mergeCell ref="F227:G227"/>
    <mergeCell ref="H227:I227"/>
    <mergeCell ref="F228:G228"/>
    <mergeCell ref="H228:I228"/>
    <mergeCell ref="F229:G229"/>
    <mergeCell ref="H229:I229"/>
    <mergeCell ref="F230:G230"/>
    <mergeCell ref="H230:I230"/>
    <mergeCell ref="F231:G231"/>
    <mergeCell ref="H231:I231"/>
    <mergeCell ref="F232:G232"/>
    <mergeCell ref="H232:I232"/>
    <mergeCell ref="F233:G233"/>
    <mergeCell ref="H233:I233"/>
    <mergeCell ref="F234:G234"/>
    <mergeCell ref="H234:I234"/>
    <mergeCell ref="F235:G235"/>
    <mergeCell ref="H235:I235"/>
    <mergeCell ref="F236:G236"/>
    <mergeCell ref="H236:I236"/>
    <mergeCell ref="F237:G237"/>
    <mergeCell ref="H237:I237"/>
    <mergeCell ref="F238:G238"/>
    <mergeCell ref="H238:I238"/>
    <mergeCell ref="F239:G239"/>
    <mergeCell ref="H239:I239"/>
    <mergeCell ref="F240:G240"/>
    <mergeCell ref="H240:I240"/>
    <mergeCell ref="F241:G241"/>
    <mergeCell ref="H241:I241"/>
    <mergeCell ref="F242:G242"/>
    <mergeCell ref="H242:I242"/>
    <mergeCell ref="F243:G243"/>
    <mergeCell ref="H243:I243"/>
    <mergeCell ref="F244:G244"/>
    <mergeCell ref="H244:I244"/>
    <mergeCell ref="F245:G245"/>
    <mergeCell ref="H245:I245"/>
    <mergeCell ref="F246:G246"/>
    <mergeCell ref="H246:I246"/>
    <mergeCell ref="F247:G247"/>
    <mergeCell ref="H247:I247"/>
    <mergeCell ref="F248:G248"/>
    <mergeCell ref="H248:I248"/>
    <mergeCell ref="F249:G249"/>
    <mergeCell ref="H249:I249"/>
    <mergeCell ref="F250:G250"/>
    <mergeCell ref="H250:I250"/>
    <mergeCell ref="F251:G251"/>
    <mergeCell ref="H251:I251"/>
    <mergeCell ref="F252:G252"/>
    <mergeCell ref="H252:I252"/>
    <mergeCell ref="F253:G253"/>
    <mergeCell ref="H253:I253"/>
    <mergeCell ref="F254:G254"/>
    <mergeCell ref="H254:I254"/>
    <mergeCell ref="F255:G255"/>
    <mergeCell ref="H255:I255"/>
    <mergeCell ref="F256:G256"/>
    <mergeCell ref="H256:I256"/>
    <mergeCell ref="F257:G257"/>
    <mergeCell ref="H257:I257"/>
    <mergeCell ref="F258:G258"/>
    <mergeCell ref="H258:I258"/>
    <mergeCell ref="F259:G259"/>
    <mergeCell ref="H259:I259"/>
    <mergeCell ref="F260:G260"/>
    <mergeCell ref="H260:I260"/>
    <mergeCell ref="F261:G261"/>
    <mergeCell ref="H261:I261"/>
    <mergeCell ref="F262:G262"/>
    <mergeCell ref="H262:I262"/>
    <mergeCell ref="F263:G263"/>
    <mergeCell ref="H263:I263"/>
    <mergeCell ref="F264:G264"/>
    <mergeCell ref="H264:I264"/>
    <mergeCell ref="F265:G265"/>
    <mergeCell ref="H265:I265"/>
    <mergeCell ref="F266:G266"/>
    <mergeCell ref="H266:I266"/>
    <mergeCell ref="F267:G267"/>
    <mergeCell ref="H267:I267"/>
    <mergeCell ref="F268:G268"/>
    <mergeCell ref="H268:I268"/>
    <mergeCell ref="F269:G269"/>
    <mergeCell ref="H269:I269"/>
    <mergeCell ref="F270:G270"/>
    <mergeCell ref="H270:I270"/>
    <mergeCell ref="F271:G271"/>
    <mergeCell ref="H271:I271"/>
    <mergeCell ref="F272:G272"/>
    <mergeCell ref="H272:I272"/>
    <mergeCell ref="F273:G273"/>
    <mergeCell ref="H273:I273"/>
    <mergeCell ref="F274:G274"/>
    <mergeCell ref="H274:I274"/>
    <mergeCell ref="F275:G275"/>
    <mergeCell ref="H275:I275"/>
    <mergeCell ref="F276:G276"/>
    <mergeCell ref="H276:I276"/>
    <mergeCell ref="F277:G277"/>
    <mergeCell ref="H277:I277"/>
    <mergeCell ref="F278:G278"/>
    <mergeCell ref="H278:I278"/>
    <mergeCell ref="F279:G279"/>
    <mergeCell ref="H279:I279"/>
    <mergeCell ref="F280:G280"/>
    <mergeCell ref="H280:I280"/>
    <mergeCell ref="F281:G281"/>
    <mergeCell ref="H281:I281"/>
    <mergeCell ref="F282:G282"/>
    <mergeCell ref="H282:I282"/>
    <mergeCell ref="F283:G283"/>
    <mergeCell ref="H283:I283"/>
    <mergeCell ref="F284:G284"/>
    <mergeCell ref="H284:I284"/>
    <mergeCell ref="F285:G285"/>
    <mergeCell ref="H285:I285"/>
    <mergeCell ref="F286:G286"/>
    <mergeCell ref="H286:I286"/>
    <mergeCell ref="F287:G287"/>
    <mergeCell ref="H287:I287"/>
    <mergeCell ref="F288:G288"/>
    <mergeCell ref="H288:I288"/>
    <mergeCell ref="F289:G289"/>
    <mergeCell ref="H289:I289"/>
    <mergeCell ref="F290:G290"/>
    <mergeCell ref="H290:I290"/>
    <mergeCell ref="F291:G291"/>
    <mergeCell ref="H291:I291"/>
    <mergeCell ref="F292:G292"/>
    <mergeCell ref="H292:I292"/>
    <mergeCell ref="F293:G293"/>
    <mergeCell ref="H293:I293"/>
    <mergeCell ref="F294:G294"/>
    <mergeCell ref="H294:I294"/>
    <mergeCell ref="F295:G295"/>
    <mergeCell ref="H295:I295"/>
    <mergeCell ref="F296:G296"/>
    <mergeCell ref="H296:I296"/>
    <mergeCell ref="F297:G297"/>
    <mergeCell ref="H297:I297"/>
    <mergeCell ref="F298:G298"/>
    <mergeCell ref="H298:I298"/>
    <mergeCell ref="F299:G299"/>
    <mergeCell ref="H299:I299"/>
    <mergeCell ref="F300:G300"/>
    <mergeCell ref="H300:I300"/>
    <mergeCell ref="F301:G301"/>
    <mergeCell ref="H301:I301"/>
    <mergeCell ref="F302:G302"/>
    <mergeCell ref="H302:I302"/>
    <mergeCell ref="F303:G303"/>
    <mergeCell ref="H303:I303"/>
    <mergeCell ref="F304:G304"/>
    <mergeCell ref="H304:I304"/>
    <mergeCell ref="F305:G305"/>
    <mergeCell ref="H305:I305"/>
    <mergeCell ref="F306:G306"/>
    <mergeCell ref="H306:I306"/>
    <mergeCell ref="F307:G307"/>
    <mergeCell ref="H307:I307"/>
    <mergeCell ref="F308:G308"/>
    <mergeCell ref="H308:I308"/>
    <mergeCell ref="F309:G309"/>
    <mergeCell ref="H309:I309"/>
    <mergeCell ref="F310:G310"/>
    <mergeCell ref="H310:I310"/>
    <mergeCell ref="F311:G311"/>
    <mergeCell ref="H311:I311"/>
    <mergeCell ref="F312:G312"/>
    <mergeCell ref="H312:I312"/>
    <mergeCell ref="F313:G313"/>
    <mergeCell ref="H313:I313"/>
    <mergeCell ref="F314:G314"/>
    <mergeCell ref="H314:I314"/>
    <mergeCell ref="F315:G315"/>
    <mergeCell ref="H315:I315"/>
    <mergeCell ref="F316:G316"/>
    <mergeCell ref="H316:I316"/>
    <mergeCell ref="F317:G317"/>
    <mergeCell ref="H317:I317"/>
    <mergeCell ref="F318:G318"/>
    <mergeCell ref="H318:I318"/>
    <mergeCell ref="F319:G319"/>
    <mergeCell ref="H319:I319"/>
    <mergeCell ref="F320:G320"/>
    <mergeCell ref="H320:I320"/>
    <mergeCell ref="F321:G321"/>
    <mergeCell ref="H321:I321"/>
    <mergeCell ref="F322:G322"/>
    <mergeCell ref="H322:I322"/>
    <mergeCell ref="F323:G323"/>
    <mergeCell ref="H323:I323"/>
    <mergeCell ref="F324:G324"/>
    <mergeCell ref="H324:I324"/>
    <mergeCell ref="F325:G325"/>
    <mergeCell ref="H325:I325"/>
    <mergeCell ref="F326:G326"/>
    <mergeCell ref="H326:I326"/>
    <mergeCell ref="F327:G327"/>
    <mergeCell ref="H327:I327"/>
    <mergeCell ref="F328:G328"/>
    <mergeCell ref="H328:I328"/>
    <mergeCell ref="F329:G329"/>
    <mergeCell ref="H329:I329"/>
    <mergeCell ref="F330:G330"/>
    <mergeCell ref="H330:I330"/>
    <mergeCell ref="F331:G331"/>
    <mergeCell ref="H331:I331"/>
    <mergeCell ref="F332:G332"/>
    <mergeCell ref="H332:I332"/>
    <mergeCell ref="F333:G333"/>
    <mergeCell ref="H333:I333"/>
    <mergeCell ref="F334:G334"/>
    <mergeCell ref="H334:I334"/>
    <mergeCell ref="F335:G335"/>
    <mergeCell ref="H335:I335"/>
    <mergeCell ref="F336:G336"/>
    <mergeCell ref="H336:I336"/>
    <mergeCell ref="F337:G337"/>
    <mergeCell ref="H337:I337"/>
    <mergeCell ref="F338:G338"/>
    <mergeCell ref="H338:I338"/>
    <mergeCell ref="F339:G339"/>
    <mergeCell ref="H339:I339"/>
    <mergeCell ref="F340:G340"/>
    <mergeCell ref="H340:I340"/>
    <mergeCell ref="F341:G341"/>
    <mergeCell ref="H341:I341"/>
    <mergeCell ref="F342:G342"/>
    <mergeCell ref="H342:I342"/>
    <mergeCell ref="F343:G343"/>
    <mergeCell ref="H343:I343"/>
    <mergeCell ref="F347:G347"/>
    <mergeCell ref="H347:I347"/>
    <mergeCell ref="H345:I345"/>
    <mergeCell ref="H346:I346"/>
    <mergeCell ref="F345:G345"/>
    <mergeCell ref="F346:G346"/>
    <mergeCell ref="F348:G348"/>
    <mergeCell ref="H348:I348"/>
    <mergeCell ref="F349:G349"/>
    <mergeCell ref="H349:I349"/>
    <mergeCell ref="F350:G350"/>
    <mergeCell ref="H350:I350"/>
    <mergeCell ref="F351:G351"/>
    <mergeCell ref="H351:I351"/>
    <mergeCell ref="F352:G352"/>
    <mergeCell ref="H352:I352"/>
    <mergeCell ref="F353:G353"/>
    <mergeCell ref="H353:I353"/>
    <mergeCell ref="F354:G354"/>
    <mergeCell ref="H354:I354"/>
    <mergeCell ref="F356:G356"/>
    <mergeCell ref="H356:I356"/>
    <mergeCell ref="F355:G355"/>
    <mergeCell ref="H355:I355"/>
    <mergeCell ref="F358:G358"/>
    <mergeCell ref="H358:I358"/>
    <mergeCell ref="F359:G359"/>
    <mergeCell ref="H359:I359"/>
    <mergeCell ref="F360:G360"/>
    <mergeCell ref="H360:I360"/>
    <mergeCell ref="F361:G361"/>
    <mergeCell ref="H361:I361"/>
    <mergeCell ref="F362:G362"/>
    <mergeCell ref="H362:I362"/>
    <mergeCell ref="F363:G363"/>
    <mergeCell ref="H363:I363"/>
    <mergeCell ref="F364:G364"/>
    <mergeCell ref="H364:I364"/>
    <mergeCell ref="F365:G365"/>
    <mergeCell ref="H365:I365"/>
    <mergeCell ref="F366:G366"/>
    <mergeCell ref="H366:I366"/>
    <mergeCell ref="F367:G367"/>
    <mergeCell ref="H367:I367"/>
    <mergeCell ref="F368:G368"/>
    <mergeCell ref="H368:I368"/>
    <mergeCell ref="F369:G369"/>
    <mergeCell ref="H369:I369"/>
    <mergeCell ref="H372:I372"/>
    <mergeCell ref="F373:G373"/>
    <mergeCell ref="H373:I373"/>
    <mergeCell ref="F370:G370"/>
    <mergeCell ref="H370:I370"/>
    <mergeCell ref="F371:G371"/>
    <mergeCell ref="H371:I371"/>
    <mergeCell ref="F377:G377"/>
    <mergeCell ref="H377:I377"/>
    <mergeCell ref="F378:G378"/>
    <mergeCell ref="H378:I378"/>
    <mergeCell ref="F379:G379"/>
    <mergeCell ref="H379:I379"/>
    <mergeCell ref="F380:G380"/>
    <mergeCell ref="H380:I380"/>
    <mergeCell ref="F381:G381"/>
    <mergeCell ref="H381:I381"/>
    <mergeCell ref="F382:G382"/>
    <mergeCell ref="H382:I382"/>
    <mergeCell ref="F383:G383"/>
    <mergeCell ref="H383:I383"/>
    <mergeCell ref="F384:G384"/>
    <mergeCell ref="H384:I384"/>
    <mergeCell ref="F385:G385"/>
    <mergeCell ref="H385:I385"/>
    <mergeCell ref="F386:G386"/>
    <mergeCell ref="H386:I386"/>
    <mergeCell ref="F387:G387"/>
    <mergeCell ref="H387:I387"/>
    <mergeCell ref="F388:G388"/>
    <mergeCell ref="H388:I388"/>
    <mergeCell ref="F389:G389"/>
    <mergeCell ref="H389:I389"/>
    <mergeCell ref="F391:G391"/>
    <mergeCell ref="H391:I391"/>
    <mergeCell ref="F390:G390"/>
    <mergeCell ref="H390:I390"/>
    <mergeCell ref="F396:G396"/>
    <mergeCell ref="H396:I396"/>
    <mergeCell ref="F397:G397"/>
    <mergeCell ref="H397:I397"/>
    <mergeCell ref="F398:G398"/>
    <mergeCell ref="H398:I398"/>
    <mergeCell ref="F399:G399"/>
    <mergeCell ref="H399:I399"/>
    <mergeCell ref="F400:G400"/>
    <mergeCell ref="H400:I400"/>
    <mergeCell ref="F401:G401"/>
    <mergeCell ref="H401:I401"/>
    <mergeCell ref="F402:G402"/>
    <mergeCell ref="H402:I402"/>
    <mergeCell ref="H406:I406"/>
    <mergeCell ref="F403:G403"/>
    <mergeCell ref="H403:I403"/>
    <mergeCell ref="F404:G404"/>
    <mergeCell ref="H404:I404"/>
    <mergeCell ref="F405:G405"/>
    <mergeCell ref="H405:I405"/>
    <mergeCell ref="F406:G406"/>
    <mergeCell ref="F411:G411"/>
    <mergeCell ref="H411:I411"/>
    <mergeCell ref="F407:G407"/>
    <mergeCell ref="H407:I407"/>
    <mergeCell ref="F408:G408"/>
    <mergeCell ref="H408:I408"/>
    <mergeCell ref="F410:G410"/>
    <mergeCell ref="H410:I410"/>
    <mergeCell ref="F409:G409"/>
    <mergeCell ref="H409:I409"/>
    <mergeCell ref="F412:G412"/>
    <mergeCell ref="H412:I412"/>
    <mergeCell ref="F413:G413"/>
    <mergeCell ref="H413:I413"/>
    <mergeCell ref="F414:G414"/>
    <mergeCell ref="H414:I414"/>
    <mergeCell ref="F415:G415"/>
    <mergeCell ref="H415:I415"/>
    <mergeCell ref="F416:G416"/>
    <mergeCell ref="H416:I416"/>
    <mergeCell ref="F417:G417"/>
    <mergeCell ref="H417:I417"/>
    <mergeCell ref="F418:G418"/>
    <mergeCell ref="H418:I418"/>
    <mergeCell ref="F419:G419"/>
    <mergeCell ref="H419:I419"/>
    <mergeCell ref="F420:G420"/>
    <mergeCell ref="H420:I420"/>
    <mergeCell ref="F421:G421"/>
    <mergeCell ref="H421:I421"/>
    <mergeCell ref="F422:G422"/>
    <mergeCell ref="H422:I422"/>
    <mergeCell ref="F423:G423"/>
    <mergeCell ref="H423:I423"/>
    <mergeCell ref="F424:G424"/>
    <mergeCell ref="H424:I424"/>
    <mergeCell ref="F425:G425"/>
    <mergeCell ref="H425:I425"/>
    <mergeCell ref="F426:G426"/>
    <mergeCell ref="H426:I426"/>
    <mergeCell ref="F427:G427"/>
    <mergeCell ref="H427:I427"/>
    <mergeCell ref="F428:G428"/>
    <mergeCell ref="H428:I428"/>
    <mergeCell ref="F429:G429"/>
    <mergeCell ref="H429:I429"/>
    <mergeCell ref="F430:G430"/>
    <mergeCell ref="H430:I430"/>
    <mergeCell ref="F431:G431"/>
    <mergeCell ref="H431:I431"/>
    <mergeCell ref="F432:G432"/>
    <mergeCell ref="H432:I432"/>
    <mergeCell ref="F433:G433"/>
    <mergeCell ref="H433:I433"/>
    <mergeCell ref="F434:G434"/>
    <mergeCell ref="H434:I434"/>
    <mergeCell ref="F435:G435"/>
    <mergeCell ref="H435:I435"/>
    <mergeCell ref="F436:G436"/>
    <mergeCell ref="H436:I436"/>
    <mergeCell ref="F437:G437"/>
    <mergeCell ref="H437:I437"/>
    <mergeCell ref="F438:G438"/>
    <mergeCell ref="H438:I438"/>
    <mergeCell ref="F439:G439"/>
    <mergeCell ref="H439:I439"/>
    <mergeCell ref="F440:G440"/>
    <mergeCell ref="H440:I440"/>
    <mergeCell ref="F441:G441"/>
    <mergeCell ref="H441:I441"/>
    <mergeCell ref="F442:G442"/>
    <mergeCell ref="H442:I442"/>
    <mergeCell ref="F443:G443"/>
    <mergeCell ref="H443:I443"/>
    <mergeCell ref="F444:G444"/>
    <mergeCell ref="H444:I444"/>
    <mergeCell ref="F445:G445"/>
    <mergeCell ref="H445:I445"/>
    <mergeCell ref="F446:G446"/>
    <mergeCell ref="H446:I446"/>
    <mergeCell ref="F447:G447"/>
    <mergeCell ref="H447:I447"/>
    <mergeCell ref="F448:G448"/>
    <mergeCell ref="H448:I448"/>
    <mergeCell ref="F449:G449"/>
    <mergeCell ref="H449:I449"/>
    <mergeCell ref="F450:G450"/>
    <mergeCell ref="H450:I450"/>
    <mergeCell ref="F451:G451"/>
    <mergeCell ref="H451:I451"/>
    <mergeCell ref="F452:G452"/>
    <mergeCell ref="H452:I452"/>
    <mergeCell ref="F453:G453"/>
    <mergeCell ref="H453:I453"/>
    <mergeCell ref="F454:G454"/>
    <mergeCell ref="H454:I454"/>
    <mergeCell ref="F455:G455"/>
    <mergeCell ref="H455:I455"/>
    <mergeCell ref="F456:G456"/>
    <mergeCell ref="H456:I456"/>
    <mergeCell ref="F457:G457"/>
    <mergeCell ref="H457:I457"/>
    <mergeCell ref="F458:G458"/>
    <mergeCell ref="H458:I458"/>
    <mergeCell ref="F459:G459"/>
    <mergeCell ref="H459:I459"/>
    <mergeCell ref="F460:G460"/>
    <mergeCell ref="H460:I460"/>
    <mergeCell ref="F461:G461"/>
    <mergeCell ref="H461:I461"/>
    <mergeCell ref="F462:G462"/>
    <mergeCell ref="H462:I462"/>
    <mergeCell ref="F463:G463"/>
    <mergeCell ref="H463:I463"/>
    <mergeCell ref="F464:G464"/>
    <mergeCell ref="H464:I464"/>
    <mergeCell ref="F465:G465"/>
    <mergeCell ref="H465:I465"/>
    <mergeCell ref="F466:G466"/>
    <mergeCell ref="H466:I466"/>
    <mergeCell ref="F467:G467"/>
    <mergeCell ref="H467:I467"/>
    <mergeCell ref="F468:G468"/>
    <mergeCell ref="H468:I468"/>
    <mergeCell ref="F469:G469"/>
    <mergeCell ref="H469:I469"/>
    <mergeCell ref="F470:G470"/>
    <mergeCell ref="H470:I470"/>
    <mergeCell ref="F472:G472"/>
    <mergeCell ref="H472:I472"/>
    <mergeCell ref="F471:G471"/>
    <mergeCell ref="H471:I471"/>
    <mergeCell ref="F473:G473"/>
    <mergeCell ref="H473:I473"/>
    <mergeCell ref="F474:G474"/>
    <mergeCell ref="H474:I474"/>
    <mergeCell ref="F475:G475"/>
    <mergeCell ref="H475:I475"/>
    <mergeCell ref="F476:G476"/>
    <mergeCell ref="H476:I476"/>
    <mergeCell ref="F477:G477"/>
    <mergeCell ref="H477:I477"/>
    <mergeCell ref="F478:G478"/>
    <mergeCell ref="H478:I478"/>
    <mergeCell ref="F479:G479"/>
    <mergeCell ref="H479:I479"/>
    <mergeCell ref="F480:G480"/>
    <mergeCell ref="H480:I480"/>
    <mergeCell ref="F481:G481"/>
    <mergeCell ref="H481:I481"/>
    <mergeCell ref="F482:G482"/>
    <mergeCell ref="H482:I482"/>
    <mergeCell ref="F483:G483"/>
    <mergeCell ref="H483:I483"/>
    <mergeCell ref="F484:G484"/>
    <mergeCell ref="H484:I484"/>
    <mergeCell ref="F485:G485"/>
    <mergeCell ref="H485:I485"/>
    <mergeCell ref="F486:G486"/>
    <mergeCell ref="H486:I486"/>
    <mergeCell ref="F487:G487"/>
    <mergeCell ref="H487:I487"/>
    <mergeCell ref="F488:G488"/>
    <mergeCell ref="H488:I488"/>
    <mergeCell ref="F489:G489"/>
    <mergeCell ref="H489:I489"/>
    <mergeCell ref="F490:G490"/>
    <mergeCell ref="H490:I490"/>
    <mergeCell ref="F491:G491"/>
    <mergeCell ref="H491:I491"/>
    <mergeCell ref="F492:G492"/>
    <mergeCell ref="H492:I492"/>
    <mergeCell ref="F493:G493"/>
    <mergeCell ref="H493:I493"/>
    <mergeCell ref="F494:G494"/>
    <mergeCell ref="H494:I494"/>
    <mergeCell ref="F495:G495"/>
    <mergeCell ref="H495:I495"/>
    <mergeCell ref="F496:G496"/>
    <mergeCell ref="H496:I496"/>
    <mergeCell ref="F497:G497"/>
    <mergeCell ref="H497:I497"/>
    <mergeCell ref="F498:G498"/>
    <mergeCell ref="H498:I498"/>
    <mergeCell ref="F499:G499"/>
    <mergeCell ref="H499:I499"/>
    <mergeCell ref="F500:G500"/>
    <mergeCell ref="H500:I500"/>
    <mergeCell ref="F501:G501"/>
    <mergeCell ref="H501:I501"/>
    <mergeCell ref="F502:G502"/>
    <mergeCell ref="H502:I502"/>
    <mergeCell ref="F503:G503"/>
    <mergeCell ref="H503:I503"/>
    <mergeCell ref="F504:G504"/>
    <mergeCell ref="H504:I504"/>
    <mergeCell ref="F505:G505"/>
    <mergeCell ref="H505:I505"/>
    <mergeCell ref="F506:G506"/>
    <mergeCell ref="H506:I506"/>
    <mergeCell ref="F507:G507"/>
    <mergeCell ref="H507:I507"/>
    <mergeCell ref="F508:G508"/>
    <mergeCell ref="H508:I508"/>
    <mergeCell ref="F509:G509"/>
    <mergeCell ref="H509:I509"/>
    <mergeCell ref="F510:G510"/>
    <mergeCell ref="H510:I510"/>
    <mergeCell ref="F511:G511"/>
    <mergeCell ref="H511:I511"/>
    <mergeCell ref="F512:G512"/>
    <mergeCell ref="H512:I512"/>
    <mergeCell ref="F513:G513"/>
    <mergeCell ref="H513:I513"/>
    <mergeCell ref="F514:G514"/>
    <mergeCell ref="H514:I514"/>
    <mergeCell ref="F515:G515"/>
    <mergeCell ref="H515:I515"/>
    <mergeCell ref="F516:G516"/>
    <mergeCell ref="H516:I516"/>
    <mergeCell ref="F517:G517"/>
    <mergeCell ref="H517:I517"/>
    <mergeCell ref="F518:G518"/>
    <mergeCell ref="H518:I518"/>
    <mergeCell ref="F519:G519"/>
    <mergeCell ref="H519:I519"/>
    <mergeCell ref="F520:G520"/>
    <mergeCell ref="H520:I520"/>
    <mergeCell ref="F521:G521"/>
    <mergeCell ref="H521:I521"/>
    <mergeCell ref="F522:G522"/>
    <mergeCell ref="H522:I522"/>
    <mergeCell ref="F523:G523"/>
    <mergeCell ref="H523:I523"/>
    <mergeCell ref="F524:G524"/>
    <mergeCell ref="H524:I524"/>
    <mergeCell ref="F525:G525"/>
    <mergeCell ref="H525:I525"/>
    <mergeCell ref="F526:G526"/>
    <mergeCell ref="H526:I526"/>
    <mergeCell ref="F527:G527"/>
    <mergeCell ref="H527:I527"/>
    <mergeCell ref="F528:G528"/>
    <mergeCell ref="H528:I528"/>
    <mergeCell ref="F529:G529"/>
    <mergeCell ref="H529:I529"/>
    <mergeCell ref="F530:G530"/>
    <mergeCell ref="H530:I530"/>
    <mergeCell ref="F531:G531"/>
    <mergeCell ref="H531:I531"/>
    <mergeCell ref="F532:G532"/>
    <mergeCell ref="H532:I532"/>
    <mergeCell ref="F533:G533"/>
    <mergeCell ref="H533:I533"/>
    <mergeCell ref="F534:G534"/>
    <mergeCell ref="H534:I534"/>
    <mergeCell ref="F535:G535"/>
    <mergeCell ref="H535:I535"/>
    <mergeCell ref="F536:G536"/>
    <mergeCell ref="H536:I536"/>
    <mergeCell ref="F537:G537"/>
    <mergeCell ref="H537:I537"/>
    <mergeCell ref="F538:G538"/>
    <mergeCell ref="H538:I538"/>
    <mergeCell ref="F539:G539"/>
    <mergeCell ref="H539:I539"/>
    <mergeCell ref="F540:G540"/>
    <mergeCell ref="H540:I540"/>
    <mergeCell ref="F541:G541"/>
    <mergeCell ref="H541:I541"/>
    <mergeCell ref="F542:G542"/>
    <mergeCell ref="H542:I542"/>
    <mergeCell ref="F543:G543"/>
    <mergeCell ref="H543:I543"/>
    <mergeCell ref="F544:G544"/>
    <mergeCell ref="H544:I544"/>
    <mergeCell ref="F545:G545"/>
    <mergeCell ref="H545:I545"/>
    <mergeCell ref="F546:G546"/>
    <mergeCell ref="H546:I546"/>
    <mergeCell ref="F547:G547"/>
    <mergeCell ref="H547:I547"/>
    <mergeCell ref="F548:G548"/>
    <mergeCell ref="H548:I548"/>
    <mergeCell ref="F549:G549"/>
    <mergeCell ref="H549:I549"/>
    <mergeCell ref="F550:G550"/>
    <mergeCell ref="H550:I550"/>
    <mergeCell ref="F551:G551"/>
    <mergeCell ref="H551:I551"/>
    <mergeCell ref="F552:G552"/>
    <mergeCell ref="H552:I552"/>
    <mergeCell ref="F553:G553"/>
    <mergeCell ref="H553:I553"/>
    <mergeCell ref="F554:G554"/>
    <mergeCell ref="H554:I554"/>
    <mergeCell ref="F555:G555"/>
    <mergeCell ref="H555:I555"/>
    <mergeCell ref="F556:G556"/>
    <mergeCell ref="H556:I556"/>
    <mergeCell ref="F557:G557"/>
    <mergeCell ref="H557:I557"/>
    <mergeCell ref="F558:G558"/>
    <mergeCell ref="H558:I558"/>
    <mergeCell ref="F559:G559"/>
    <mergeCell ref="H559:I559"/>
    <mergeCell ref="F560:G560"/>
    <mergeCell ref="H560:I560"/>
    <mergeCell ref="F561:G561"/>
    <mergeCell ref="H561:I561"/>
    <mergeCell ref="F562:G562"/>
    <mergeCell ref="H562:I562"/>
    <mergeCell ref="F563:G563"/>
    <mergeCell ref="H563:I563"/>
    <mergeCell ref="F564:G564"/>
    <mergeCell ref="H564:I564"/>
    <mergeCell ref="F565:G565"/>
    <mergeCell ref="H565:I565"/>
    <mergeCell ref="F566:G566"/>
    <mergeCell ref="H566:I566"/>
    <mergeCell ref="F567:G567"/>
    <mergeCell ref="H567:I567"/>
    <mergeCell ref="F571:G571"/>
    <mergeCell ref="H571:I571"/>
    <mergeCell ref="F572:G572"/>
    <mergeCell ref="H572:I572"/>
    <mergeCell ref="F573:G573"/>
    <mergeCell ref="H573:I573"/>
    <mergeCell ref="F574:G574"/>
    <mergeCell ref="H574:I574"/>
    <mergeCell ref="F575:G575"/>
    <mergeCell ref="H575:I575"/>
    <mergeCell ref="F576:G576"/>
    <mergeCell ref="H576:I576"/>
    <mergeCell ref="F577:G577"/>
    <mergeCell ref="H577:I577"/>
    <mergeCell ref="F578:G578"/>
    <mergeCell ref="H578:I578"/>
    <mergeCell ref="F579:G579"/>
    <mergeCell ref="H579:I579"/>
    <mergeCell ref="F580:G580"/>
    <mergeCell ref="H580:I580"/>
    <mergeCell ref="F581:G581"/>
    <mergeCell ref="H581:I581"/>
    <mergeCell ref="F582:G582"/>
    <mergeCell ref="H582:I582"/>
    <mergeCell ref="F583:G583"/>
    <mergeCell ref="H583:I583"/>
    <mergeCell ref="F584:G584"/>
    <mergeCell ref="H584:I584"/>
    <mergeCell ref="F585:G585"/>
    <mergeCell ref="H585:I585"/>
    <mergeCell ref="F586:G586"/>
    <mergeCell ref="H586:I586"/>
    <mergeCell ref="F587:G587"/>
    <mergeCell ref="H587:I587"/>
    <mergeCell ref="F591:G591"/>
    <mergeCell ref="H591:I591"/>
    <mergeCell ref="F592:G592"/>
    <mergeCell ref="H592:I592"/>
    <mergeCell ref="F593:G593"/>
    <mergeCell ref="H593:I593"/>
    <mergeCell ref="F594:G594"/>
    <mergeCell ref="H594:I594"/>
    <mergeCell ref="F595:G595"/>
    <mergeCell ref="H595:I595"/>
    <mergeCell ref="F596:G596"/>
    <mergeCell ref="H596:I596"/>
    <mergeCell ref="F597:G597"/>
    <mergeCell ref="H597:I597"/>
    <mergeCell ref="F598:G598"/>
    <mergeCell ref="H598:I598"/>
    <mergeCell ref="F599:G599"/>
    <mergeCell ref="H599:I599"/>
    <mergeCell ref="F600:G600"/>
    <mergeCell ref="H600:I600"/>
    <mergeCell ref="F601:G601"/>
    <mergeCell ref="H601:I601"/>
    <mergeCell ref="F602:G602"/>
    <mergeCell ref="H602:I602"/>
    <mergeCell ref="F603:G603"/>
    <mergeCell ref="H603:I603"/>
    <mergeCell ref="F604:G604"/>
    <mergeCell ref="H604:I604"/>
    <mergeCell ref="F605:G605"/>
    <mergeCell ref="H605:I605"/>
    <mergeCell ref="F606:G606"/>
    <mergeCell ref="H606:I606"/>
    <mergeCell ref="F607:G607"/>
    <mergeCell ref="H607:I607"/>
    <mergeCell ref="F608:G608"/>
    <mergeCell ref="H608:I608"/>
    <mergeCell ref="F609:G609"/>
    <mergeCell ref="H609:I609"/>
    <mergeCell ref="F610:G610"/>
    <mergeCell ref="H610:I610"/>
    <mergeCell ref="F611:G611"/>
    <mergeCell ref="H611:I611"/>
    <mergeCell ref="F612:G612"/>
    <mergeCell ref="H612:I612"/>
    <mergeCell ref="F613:G613"/>
    <mergeCell ref="H613:I613"/>
    <mergeCell ref="F614:G614"/>
    <mergeCell ref="H614:I614"/>
    <mergeCell ref="F615:G615"/>
    <mergeCell ref="H615:I615"/>
    <mergeCell ref="F616:G616"/>
    <mergeCell ref="H616:I616"/>
    <mergeCell ref="F617:G617"/>
    <mergeCell ref="H617:I617"/>
    <mergeCell ref="F618:G618"/>
    <mergeCell ref="H618:I618"/>
    <mergeCell ref="F619:G619"/>
    <mergeCell ref="H619:I619"/>
    <mergeCell ref="F620:G620"/>
    <mergeCell ref="H620:I620"/>
    <mergeCell ref="F621:G621"/>
    <mergeCell ref="H621:I621"/>
    <mergeCell ref="F622:G622"/>
    <mergeCell ref="H622:I622"/>
    <mergeCell ref="F623:G623"/>
    <mergeCell ref="H623:I623"/>
    <mergeCell ref="F624:G624"/>
    <mergeCell ref="H624:I624"/>
    <mergeCell ref="F625:G625"/>
    <mergeCell ref="H625:I625"/>
    <mergeCell ref="F626:G626"/>
    <mergeCell ref="H626:I626"/>
    <mergeCell ref="F627:G627"/>
    <mergeCell ref="H627:I627"/>
    <mergeCell ref="F628:G628"/>
    <mergeCell ref="H628:I628"/>
    <mergeCell ref="F629:G629"/>
    <mergeCell ref="H629:I629"/>
    <mergeCell ref="F630:G630"/>
    <mergeCell ref="H630:I630"/>
    <mergeCell ref="F631:G631"/>
    <mergeCell ref="H631:I631"/>
    <mergeCell ref="F632:G632"/>
    <mergeCell ref="H632:I632"/>
    <mergeCell ref="F633:G633"/>
    <mergeCell ref="H633:I633"/>
    <mergeCell ref="F634:G634"/>
    <mergeCell ref="H634:I634"/>
    <mergeCell ref="F635:G635"/>
    <mergeCell ref="H635:I635"/>
    <mergeCell ref="F636:G636"/>
    <mergeCell ref="H636:I636"/>
    <mergeCell ref="F637:G637"/>
    <mergeCell ref="H637:I637"/>
    <mergeCell ref="F638:G638"/>
    <mergeCell ref="H638:I638"/>
    <mergeCell ref="F639:G639"/>
    <mergeCell ref="H639:I639"/>
    <mergeCell ref="F640:G640"/>
    <mergeCell ref="H640:I640"/>
    <mergeCell ref="F641:G641"/>
    <mergeCell ref="H641:I641"/>
    <mergeCell ref="F642:G642"/>
    <mergeCell ref="H642:I642"/>
    <mergeCell ref="F643:G643"/>
    <mergeCell ref="H643:I643"/>
    <mergeCell ref="F644:G644"/>
    <mergeCell ref="H644:I644"/>
    <mergeCell ref="F645:G645"/>
    <mergeCell ref="H645:I645"/>
    <mergeCell ref="F647:G647"/>
    <mergeCell ref="H647:I647"/>
    <mergeCell ref="H646:I646"/>
    <mergeCell ref="F646:G646"/>
    <mergeCell ref="F648:G648"/>
    <mergeCell ref="H648:I648"/>
    <mergeCell ref="F649:G649"/>
    <mergeCell ref="H649:I649"/>
    <mergeCell ref="F650:G650"/>
    <mergeCell ref="H650:I650"/>
    <mergeCell ref="F651:G651"/>
    <mergeCell ref="H651:I651"/>
    <mergeCell ref="F652:G652"/>
    <mergeCell ref="H652:I652"/>
    <mergeCell ref="F654:G654"/>
    <mergeCell ref="H654:I654"/>
    <mergeCell ref="F653:G653"/>
    <mergeCell ref="H653:I653"/>
    <mergeCell ref="F655:G655"/>
    <mergeCell ref="H655:I655"/>
    <mergeCell ref="F656:G656"/>
    <mergeCell ref="H656:I656"/>
    <mergeCell ref="F657:G657"/>
    <mergeCell ref="H657:I657"/>
    <mergeCell ref="F658:G658"/>
    <mergeCell ref="H658:I658"/>
    <mergeCell ref="F659:G659"/>
    <mergeCell ref="H659:I659"/>
    <mergeCell ref="F660:G660"/>
    <mergeCell ref="H660:I660"/>
    <mergeCell ref="F661:G661"/>
    <mergeCell ref="H661:I661"/>
    <mergeCell ref="F662:G662"/>
    <mergeCell ref="H662:I662"/>
    <mergeCell ref="F663:G663"/>
    <mergeCell ref="H663:I663"/>
    <mergeCell ref="F664:G664"/>
    <mergeCell ref="H664:I664"/>
    <mergeCell ref="F665:G665"/>
    <mergeCell ref="H665:I665"/>
    <mergeCell ref="F666:G666"/>
    <mergeCell ref="H666:I666"/>
    <mergeCell ref="F667:G667"/>
    <mergeCell ref="H667:I667"/>
    <mergeCell ref="F668:G668"/>
    <mergeCell ref="H668:I668"/>
    <mergeCell ref="F669:G669"/>
    <mergeCell ref="H669:I669"/>
    <mergeCell ref="F670:G670"/>
    <mergeCell ref="H670:I670"/>
    <mergeCell ref="F671:G671"/>
    <mergeCell ref="H671:I671"/>
    <mergeCell ref="F672:G672"/>
    <mergeCell ref="H672:I672"/>
    <mergeCell ref="F673:G673"/>
    <mergeCell ref="H673:I673"/>
    <mergeCell ref="F674:G674"/>
    <mergeCell ref="H674:I674"/>
    <mergeCell ref="F675:G675"/>
    <mergeCell ref="H675:I675"/>
    <mergeCell ref="F676:G676"/>
    <mergeCell ref="H676:I676"/>
    <mergeCell ref="F677:G677"/>
    <mergeCell ref="H677:I677"/>
    <mergeCell ref="F678:G678"/>
    <mergeCell ref="H678:I678"/>
    <mergeCell ref="F679:G679"/>
    <mergeCell ref="H679:I679"/>
    <mergeCell ref="F680:G680"/>
    <mergeCell ref="H680:I680"/>
    <mergeCell ref="F681:G681"/>
    <mergeCell ref="H681:I681"/>
    <mergeCell ref="F682:G682"/>
    <mergeCell ref="H682:I682"/>
    <mergeCell ref="F683:G683"/>
    <mergeCell ref="H683:I683"/>
    <mergeCell ref="F684:G684"/>
    <mergeCell ref="H684:I684"/>
    <mergeCell ref="F685:G685"/>
    <mergeCell ref="H685:I685"/>
    <mergeCell ref="F686:G686"/>
    <mergeCell ref="H686:I686"/>
    <mergeCell ref="F687:G687"/>
    <mergeCell ref="H687:I687"/>
    <mergeCell ref="F688:G688"/>
    <mergeCell ref="H688:I688"/>
    <mergeCell ref="F689:G689"/>
    <mergeCell ref="H689:I689"/>
    <mergeCell ref="F690:G690"/>
    <mergeCell ref="H690:I690"/>
    <mergeCell ref="F691:G691"/>
    <mergeCell ref="H691:I691"/>
    <mergeCell ref="F692:G692"/>
    <mergeCell ref="H692:I692"/>
    <mergeCell ref="F693:G693"/>
    <mergeCell ref="H693:I693"/>
    <mergeCell ref="F694:G694"/>
    <mergeCell ref="H694:I694"/>
    <mergeCell ref="F695:G695"/>
    <mergeCell ref="H695:I695"/>
    <mergeCell ref="F696:G696"/>
    <mergeCell ref="H696:I696"/>
    <mergeCell ref="F697:G697"/>
    <mergeCell ref="H697:I697"/>
    <mergeCell ref="F698:G698"/>
    <mergeCell ref="H698:I698"/>
    <mergeCell ref="F699:G699"/>
    <mergeCell ref="H699:I699"/>
    <mergeCell ref="F700:G700"/>
    <mergeCell ref="H700:I700"/>
    <mergeCell ref="F701:G701"/>
    <mergeCell ref="H701:I701"/>
    <mergeCell ref="F702:G702"/>
    <mergeCell ref="H702:I702"/>
    <mergeCell ref="F703:G703"/>
    <mergeCell ref="H703:I703"/>
    <mergeCell ref="F704:G704"/>
    <mergeCell ref="H704:I704"/>
    <mergeCell ref="F705:G705"/>
    <mergeCell ref="H705:I705"/>
    <mergeCell ref="F706:G706"/>
    <mergeCell ref="H706:I706"/>
    <mergeCell ref="F707:G707"/>
    <mergeCell ref="H707:I707"/>
    <mergeCell ref="F708:G708"/>
    <mergeCell ref="H708:I708"/>
    <mergeCell ref="F709:G709"/>
    <mergeCell ref="H709:I709"/>
    <mergeCell ref="F710:G710"/>
    <mergeCell ref="H710:I710"/>
    <mergeCell ref="F711:G711"/>
    <mergeCell ref="H711:I711"/>
    <mergeCell ref="F712:G712"/>
    <mergeCell ref="H712:I712"/>
    <mergeCell ref="F713:G713"/>
    <mergeCell ref="H713:I713"/>
    <mergeCell ref="F714:G714"/>
    <mergeCell ref="H714:I714"/>
    <mergeCell ref="F715:G715"/>
    <mergeCell ref="H715:I715"/>
    <mergeCell ref="F716:G716"/>
    <mergeCell ref="H716:I716"/>
    <mergeCell ref="F717:G717"/>
    <mergeCell ref="H717:I717"/>
    <mergeCell ref="F718:G718"/>
    <mergeCell ref="H718:I718"/>
    <mergeCell ref="F719:G719"/>
    <mergeCell ref="H719:I719"/>
    <mergeCell ref="F720:G720"/>
    <mergeCell ref="H720:I720"/>
    <mergeCell ref="F721:G721"/>
    <mergeCell ref="H721:I721"/>
    <mergeCell ref="F722:G722"/>
    <mergeCell ref="H722:I722"/>
    <mergeCell ref="F723:G723"/>
    <mergeCell ref="H723:I723"/>
    <mergeCell ref="F724:G724"/>
    <mergeCell ref="H724:I724"/>
    <mergeCell ref="F725:G725"/>
    <mergeCell ref="H725:I725"/>
    <mergeCell ref="F726:G726"/>
    <mergeCell ref="H726:I726"/>
    <mergeCell ref="F727:G727"/>
    <mergeCell ref="H727:I727"/>
    <mergeCell ref="F728:G728"/>
    <mergeCell ref="H728:I728"/>
    <mergeCell ref="F729:G729"/>
    <mergeCell ref="H729:I729"/>
    <mergeCell ref="F730:G730"/>
    <mergeCell ref="H730:I730"/>
    <mergeCell ref="F731:G731"/>
    <mergeCell ref="H731:I731"/>
    <mergeCell ref="F732:G732"/>
    <mergeCell ref="H732:I732"/>
    <mergeCell ref="F733:G733"/>
    <mergeCell ref="H733:I733"/>
    <mergeCell ref="F734:G734"/>
    <mergeCell ref="H734:I734"/>
    <mergeCell ref="F735:G735"/>
    <mergeCell ref="H735:I735"/>
    <mergeCell ref="F736:G736"/>
    <mergeCell ref="H736:I736"/>
    <mergeCell ref="F737:G737"/>
    <mergeCell ref="H737:I737"/>
    <mergeCell ref="F738:G738"/>
    <mergeCell ref="H738:I738"/>
    <mergeCell ref="F739:G739"/>
    <mergeCell ref="H739:I739"/>
    <mergeCell ref="F740:G740"/>
    <mergeCell ref="H740:I740"/>
    <mergeCell ref="F741:G741"/>
    <mergeCell ref="H741:I741"/>
    <mergeCell ref="F742:G742"/>
    <mergeCell ref="H742:I742"/>
    <mergeCell ref="F743:G743"/>
    <mergeCell ref="H743:I743"/>
    <mergeCell ref="F744:G744"/>
    <mergeCell ref="H744:I744"/>
    <mergeCell ref="F745:G745"/>
    <mergeCell ref="H745:I745"/>
    <mergeCell ref="F746:G746"/>
    <mergeCell ref="H746:I746"/>
    <mergeCell ref="F747:G747"/>
    <mergeCell ref="H747:I747"/>
    <mergeCell ref="F748:G748"/>
    <mergeCell ref="H748:I748"/>
    <mergeCell ref="F749:G749"/>
    <mergeCell ref="H749:I749"/>
    <mergeCell ref="F750:G750"/>
    <mergeCell ref="H750:I750"/>
    <mergeCell ref="F751:G751"/>
    <mergeCell ref="H751:I751"/>
    <mergeCell ref="F752:G752"/>
    <mergeCell ref="H752:I752"/>
    <mergeCell ref="F753:G753"/>
    <mergeCell ref="H753:I753"/>
    <mergeCell ref="F754:G754"/>
    <mergeCell ref="H754:I754"/>
    <mergeCell ref="F755:G755"/>
    <mergeCell ref="H755:I755"/>
    <mergeCell ref="F756:G756"/>
    <mergeCell ref="H756:I756"/>
    <mergeCell ref="F757:G757"/>
    <mergeCell ref="H757:I757"/>
    <mergeCell ref="F758:G758"/>
    <mergeCell ref="H758:I758"/>
    <mergeCell ref="F759:G759"/>
    <mergeCell ref="H759:I759"/>
    <mergeCell ref="F760:G760"/>
    <mergeCell ref="H760:I760"/>
    <mergeCell ref="F761:G761"/>
    <mergeCell ref="H761:I761"/>
    <mergeCell ref="F762:G762"/>
    <mergeCell ref="H762:I762"/>
    <mergeCell ref="F763:G763"/>
    <mergeCell ref="H763:I763"/>
    <mergeCell ref="F764:G764"/>
    <mergeCell ref="H764:I764"/>
    <mergeCell ref="F765:G765"/>
    <mergeCell ref="H765:I765"/>
    <mergeCell ref="F766:G766"/>
    <mergeCell ref="H766:I766"/>
    <mergeCell ref="F767:G767"/>
    <mergeCell ref="H767:I767"/>
    <mergeCell ref="F768:G768"/>
    <mergeCell ref="H768:I768"/>
    <mergeCell ref="F769:G769"/>
    <mergeCell ref="H769:I769"/>
    <mergeCell ref="F770:G770"/>
    <mergeCell ref="H770:I770"/>
    <mergeCell ref="F771:G771"/>
    <mergeCell ref="H771:I771"/>
    <mergeCell ref="F772:G772"/>
    <mergeCell ref="H772:I772"/>
    <mergeCell ref="F773:G773"/>
    <mergeCell ref="H773:I773"/>
    <mergeCell ref="F774:G774"/>
    <mergeCell ref="H774:I774"/>
    <mergeCell ref="F775:G775"/>
    <mergeCell ref="H775:I775"/>
    <mergeCell ref="F776:G776"/>
    <mergeCell ref="H776:I776"/>
    <mergeCell ref="F777:G777"/>
    <mergeCell ref="H777:I777"/>
    <mergeCell ref="F778:G778"/>
    <mergeCell ref="H778:I778"/>
    <mergeCell ref="F779:G779"/>
    <mergeCell ref="H779:I779"/>
    <mergeCell ref="F780:G780"/>
    <mergeCell ref="H780:I780"/>
    <mergeCell ref="F781:G781"/>
    <mergeCell ref="H781:I781"/>
    <mergeCell ref="F782:G782"/>
    <mergeCell ref="H782:I782"/>
    <mergeCell ref="F783:G783"/>
    <mergeCell ref="H783:I783"/>
    <mergeCell ref="F784:G784"/>
    <mergeCell ref="H784:I784"/>
    <mergeCell ref="F785:G785"/>
    <mergeCell ref="H785:I785"/>
    <mergeCell ref="F786:G786"/>
    <mergeCell ref="H786:I786"/>
    <mergeCell ref="F787:G787"/>
    <mergeCell ref="H787:I787"/>
    <mergeCell ref="F788:G788"/>
    <mergeCell ref="H788:I788"/>
    <mergeCell ref="F789:G789"/>
    <mergeCell ref="H789:I789"/>
    <mergeCell ref="F790:G790"/>
    <mergeCell ref="H790:I790"/>
    <mergeCell ref="F791:G791"/>
    <mergeCell ref="H791:I791"/>
    <mergeCell ref="F792:G792"/>
    <mergeCell ref="H792:I792"/>
    <mergeCell ref="F793:G793"/>
    <mergeCell ref="H793:I793"/>
    <mergeCell ref="F794:G794"/>
    <mergeCell ref="H794:I794"/>
    <mergeCell ref="F795:G795"/>
    <mergeCell ref="H795:I795"/>
    <mergeCell ref="F796:G796"/>
    <mergeCell ref="H796:I796"/>
    <mergeCell ref="F797:G797"/>
    <mergeCell ref="H797:I797"/>
    <mergeCell ref="F798:G798"/>
    <mergeCell ref="H798:I798"/>
    <mergeCell ref="F799:G799"/>
    <mergeCell ref="H799:I799"/>
    <mergeCell ref="F800:G800"/>
    <mergeCell ref="H800:I800"/>
    <mergeCell ref="F801:G801"/>
    <mergeCell ref="H801:I801"/>
    <mergeCell ref="F802:G802"/>
    <mergeCell ref="H802:I802"/>
    <mergeCell ref="F803:G803"/>
    <mergeCell ref="H803:I803"/>
    <mergeCell ref="F804:G804"/>
    <mergeCell ref="H804:I804"/>
    <mergeCell ref="F805:G805"/>
    <mergeCell ref="H805:I805"/>
    <mergeCell ref="F806:G806"/>
    <mergeCell ref="H806:I806"/>
    <mergeCell ref="F807:G807"/>
    <mergeCell ref="H807:I807"/>
    <mergeCell ref="F808:G808"/>
    <mergeCell ref="H808:I808"/>
    <mergeCell ref="F809:G809"/>
    <mergeCell ref="H809:I809"/>
    <mergeCell ref="F810:G810"/>
    <mergeCell ref="H810:I810"/>
    <mergeCell ref="F811:G811"/>
    <mergeCell ref="H811:I811"/>
    <mergeCell ref="F812:G812"/>
    <mergeCell ref="H812:I812"/>
    <mergeCell ref="F813:G813"/>
    <mergeCell ref="H813:I813"/>
    <mergeCell ref="F814:G814"/>
    <mergeCell ref="H814:I814"/>
    <mergeCell ref="F815:G815"/>
    <mergeCell ref="H815:I815"/>
    <mergeCell ref="F817:G817"/>
    <mergeCell ref="H817:I817"/>
    <mergeCell ref="H816:I816"/>
    <mergeCell ref="F816:G816"/>
    <mergeCell ref="F818:G818"/>
    <mergeCell ref="H818:I818"/>
    <mergeCell ref="F819:G819"/>
    <mergeCell ref="H819:I819"/>
    <mergeCell ref="F820:G820"/>
    <mergeCell ref="H820:I820"/>
    <mergeCell ref="F821:G821"/>
    <mergeCell ref="H821:I821"/>
    <mergeCell ref="F822:G822"/>
    <mergeCell ref="H822:I822"/>
    <mergeCell ref="F823:G823"/>
    <mergeCell ref="H823:I823"/>
    <mergeCell ref="F824:G824"/>
    <mergeCell ref="H824:I824"/>
    <mergeCell ref="F825:G825"/>
    <mergeCell ref="H825:I825"/>
    <mergeCell ref="F826:G826"/>
    <mergeCell ref="H826:I826"/>
    <mergeCell ref="F827:G827"/>
    <mergeCell ref="H827:I827"/>
    <mergeCell ref="F828:G828"/>
    <mergeCell ref="H828:I828"/>
    <mergeCell ref="F829:G829"/>
    <mergeCell ref="H829:I829"/>
    <mergeCell ref="F831:G831"/>
    <mergeCell ref="H831:I831"/>
    <mergeCell ref="F832:G832"/>
    <mergeCell ref="H832:I832"/>
    <mergeCell ref="F833:G833"/>
    <mergeCell ref="H833:I833"/>
    <mergeCell ref="F834:G834"/>
    <mergeCell ref="H834:I834"/>
    <mergeCell ref="F835:G835"/>
    <mergeCell ref="H835:I835"/>
    <mergeCell ref="F836:G836"/>
    <mergeCell ref="H836:I836"/>
    <mergeCell ref="F837:G837"/>
    <mergeCell ref="H837:I837"/>
    <mergeCell ref="F838:G838"/>
    <mergeCell ref="H838:I838"/>
    <mergeCell ref="F839:G839"/>
    <mergeCell ref="H839:I839"/>
    <mergeCell ref="F840:G840"/>
    <mergeCell ref="H840:I840"/>
    <mergeCell ref="F841:G841"/>
    <mergeCell ref="H841:I841"/>
    <mergeCell ref="F842:G842"/>
    <mergeCell ref="H842:I842"/>
    <mergeCell ref="F843:G843"/>
    <mergeCell ref="H843:I843"/>
    <mergeCell ref="F844:G844"/>
    <mergeCell ref="H844:I844"/>
    <mergeCell ref="F845:G845"/>
    <mergeCell ref="H845:I845"/>
    <mergeCell ref="F846:G846"/>
    <mergeCell ref="H846:I846"/>
    <mergeCell ref="F847:G847"/>
    <mergeCell ref="H847:I847"/>
    <mergeCell ref="F848:G848"/>
    <mergeCell ref="H848:I848"/>
    <mergeCell ref="F849:G849"/>
    <mergeCell ref="H849:I849"/>
    <mergeCell ref="F850:G850"/>
    <mergeCell ref="H850:I850"/>
    <mergeCell ref="F851:G851"/>
    <mergeCell ref="H851:I851"/>
    <mergeCell ref="F852:G852"/>
    <mergeCell ref="H852:I852"/>
    <mergeCell ref="F853:G853"/>
    <mergeCell ref="H853:I853"/>
    <mergeCell ref="F854:G854"/>
    <mergeCell ref="H854:I854"/>
    <mergeCell ref="F855:G855"/>
    <mergeCell ref="H855:I855"/>
    <mergeCell ref="F856:G856"/>
    <mergeCell ref="H856:I856"/>
    <mergeCell ref="F857:G857"/>
    <mergeCell ref="H857:I857"/>
    <mergeCell ref="F859:G859"/>
    <mergeCell ref="H859:I859"/>
    <mergeCell ref="F858:G858"/>
    <mergeCell ref="H858:I858"/>
    <mergeCell ref="F860:G860"/>
    <mergeCell ref="H860:I860"/>
    <mergeCell ref="F861:G861"/>
    <mergeCell ref="H861:I861"/>
    <mergeCell ref="F862:G862"/>
    <mergeCell ref="H862:I862"/>
    <mergeCell ref="F863:G863"/>
    <mergeCell ref="H863:I863"/>
    <mergeCell ref="F864:G864"/>
    <mergeCell ref="H864:I864"/>
    <mergeCell ref="F865:G865"/>
    <mergeCell ref="H865:I865"/>
    <mergeCell ref="F866:G866"/>
    <mergeCell ref="H866:I866"/>
    <mergeCell ref="F867:G867"/>
    <mergeCell ref="H867:I867"/>
    <mergeCell ref="F868:G868"/>
    <mergeCell ref="H868:I868"/>
    <mergeCell ref="F869:G869"/>
    <mergeCell ref="H869:I869"/>
    <mergeCell ref="F870:G870"/>
    <mergeCell ref="H870:I870"/>
    <mergeCell ref="F871:G871"/>
    <mergeCell ref="H871:I871"/>
    <mergeCell ref="F872:G872"/>
    <mergeCell ref="H872:I872"/>
    <mergeCell ref="F876:G876"/>
    <mergeCell ref="H876:I876"/>
    <mergeCell ref="H874:I874"/>
    <mergeCell ref="H875:I875"/>
    <mergeCell ref="H873:I873"/>
    <mergeCell ref="F875:G875"/>
    <mergeCell ref="F873:G873"/>
    <mergeCell ref="F874:G874"/>
    <mergeCell ref="F877:G877"/>
    <mergeCell ref="H877:I877"/>
    <mergeCell ref="F878:G878"/>
    <mergeCell ref="H878:I878"/>
    <mergeCell ref="F879:G879"/>
    <mergeCell ref="H879:I879"/>
    <mergeCell ref="F880:G880"/>
    <mergeCell ref="H880:I880"/>
    <mergeCell ref="F883:G883"/>
    <mergeCell ref="H883:I883"/>
    <mergeCell ref="F881:G881"/>
    <mergeCell ref="H881:I881"/>
    <mergeCell ref="F882:G882"/>
    <mergeCell ref="H882:I882"/>
    <mergeCell ref="F357:G357"/>
    <mergeCell ref="H357:I357"/>
    <mergeCell ref="L6:N6"/>
    <mergeCell ref="F376:G376"/>
    <mergeCell ref="H376:I376"/>
    <mergeCell ref="F374:G374"/>
    <mergeCell ref="H374:I374"/>
    <mergeCell ref="F375:G375"/>
    <mergeCell ref="H375:I375"/>
    <mergeCell ref="F372:G372"/>
  </mergeCells>
  <printOptions horizontalCentered="1"/>
  <pageMargins left="0.1968503937007874" right="0.1968503937007874" top="0.3937007874015748" bottom="0.3937007874015748" header="0.984251968503937" footer="0.984251968503937"/>
  <pageSetup horizontalDpi="600" verticalDpi="600" orientation="landscape" scale="7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2017-01-25T12:18:53Z</cp:lastPrinted>
  <dcterms:created xsi:type="dcterms:W3CDTF">2016-11-27T18:14:54Z</dcterms:created>
  <dcterms:modified xsi:type="dcterms:W3CDTF">2017-01-25T16:36:31Z</dcterms:modified>
  <cp:category/>
  <cp:version/>
  <cp:contentType/>
  <cp:contentStatus/>
</cp:coreProperties>
</file>